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лист 1" sheetId="1" r:id="rId1"/>
    <sheet name="Бюджетная смета 2021-2023" sheetId="2" r:id="rId2"/>
  </sheets>
  <definedNames>
    <definedName name="LAST_CELL" localSheetId="1">'Бюджетная смета 2021-2023'!#REF!</definedName>
    <definedName name="LAST_CELL" localSheetId="0">'лист 1'!#REF!</definedName>
    <definedName name="_xlnm.Print_Titles" localSheetId="1">'Бюджетная смета 2021-2023'!$21:$21</definedName>
    <definedName name="_xlnm.Print_Area" localSheetId="1">'Бюджетная смета 2021-2023'!$A$1:$N$91</definedName>
    <definedName name="_xlnm.Print_Area" localSheetId="0">'лист 1'!$A$1:$M$49</definedName>
  </definedNames>
  <calcPr fullCalcOnLoad="1"/>
</workbook>
</file>

<file path=xl/sharedStrings.xml><?xml version="1.0" encoding="utf-8"?>
<sst xmlns="http://schemas.openxmlformats.org/spreadsheetml/2006/main" count="906" uniqueCount="153">
  <si>
    <t>КФСР</t>
  </si>
  <si>
    <t>КЦСР</t>
  </si>
  <si>
    <t>КВР</t>
  </si>
  <si>
    <t>КОСГУ</t>
  </si>
  <si>
    <t>Доп. ФК</t>
  </si>
  <si>
    <t>Доп. ЭК</t>
  </si>
  <si>
    <t>Доп. КР</t>
  </si>
  <si>
    <t>111</t>
  </si>
  <si>
    <t>000</t>
  </si>
  <si>
    <t>119</t>
  </si>
  <si>
    <t>244</t>
  </si>
  <si>
    <t>721</t>
  </si>
  <si>
    <t>730</t>
  </si>
  <si>
    <t>740</t>
  </si>
  <si>
    <t>853</t>
  </si>
  <si>
    <t>141</t>
  </si>
  <si>
    <t>323</t>
  </si>
  <si>
    <t>КОДЫ</t>
  </si>
  <si>
    <t>Форма по ОКУД</t>
  </si>
  <si>
    <t>Дата</t>
  </si>
  <si>
    <t>по ОКПО</t>
  </si>
  <si>
    <t>по перечню (Реестру)</t>
  </si>
  <si>
    <t>Ленинградской области</t>
  </si>
  <si>
    <t>по БК</t>
  </si>
  <si>
    <t>по ОКАТО</t>
  </si>
  <si>
    <t>Единица измерения: руб.</t>
  </si>
  <si>
    <t>по ОКЕИ</t>
  </si>
  <si>
    <t>по ОКВ</t>
  </si>
  <si>
    <t>Наименование показателя</t>
  </si>
  <si>
    <t>Заработная плата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</si>
  <si>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</si>
  <si>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</si>
  <si>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</si>
  <si>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Коммунальные услуги</t>
  </si>
  <si>
    <t>Увеличение стоимости основных средств</t>
  </si>
  <si>
    <t>Итого по коду БК (по коду раздела)</t>
  </si>
  <si>
    <t>Руководитель учреждения</t>
  </si>
  <si>
    <t>(уполномоченное лицо)</t>
  </si>
  <si>
    <t>Руководитель планово-финансовой службы</t>
  </si>
  <si>
    <t>Павлюченкова С.Г.</t>
  </si>
  <si>
    <t xml:space="preserve">                                                              </t>
  </si>
  <si>
    <t>Бюджетополучатель</t>
  </si>
  <si>
    <t>Код цели</t>
  </si>
  <si>
    <t>Лимиты 2019 год</t>
  </si>
  <si>
    <t>Лимиты 2020 год</t>
  </si>
  <si>
    <t>0</t>
  </si>
  <si>
    <t>0501012</t>
  </si>
  <si>
    <t>(подпись)</t>
  </si>
  <si>
    <t>2.1.1</t>
  </si>
  <si>
    <t>2.6.6</t>
  </si>
  <si>
    <t>2.1.3</t>
  </si>
  <si>
    <t>2.2.1</t>
  </si>
  <si>
    <t>2.2.3</t>
  </si>
  <si>
    <t>2.2.5</t>
  </si>
  <si>
    <t>2.2.6</t>
  </si>
  <si>
    <t>3.1.0</t>
  </si>
  <si>
    <t>3.4.1</t>
  </si>
  <si>
    <t>3.4.6</t>
  </si>
  <si>
    <t>2.9.2</t>
  </si>
  <si>
    <t>52.4.01.00000</t>
  </si>
  <si>
    <t>05-2001</t>
  </si>
  <si>
    <t>52.6.01.00000</t>
  </si>
  <si>
    <t>52.6.01.12250</t>
  </si>
  <si>
    <t>52.7.01.00000</t>
  </si>
  <si>
    <t>52.7.01.12160</t>
  </si>
  <si>
    <t>52.7.01.12170</t>
  </si>
  <si>
    <t>Код полномочия/расходного обязательства</t>
  </si>
  <si>
    <t>Лимиты 2021 год</t>
  </si>
  <si>
    <r>
      <t xml:space="preserve">Распорядитель бюджетных средств </t>
    </r>
    <r>
      <rPr>
        <u val="single"/>
        <sz val="10"/>
        <rFont val="Times New Roman"/>
        <family val="1"/>
      </rPr>
      <t>Комитет образования администрации Кировского муниципального района Ленинградской области</t>
    </r>
  </si>
  <si>
    <r>
      <t xml:space="preserve">Тип бланка расходов: </t>
    </r>
    <r>
      <rPr>
        <b/>
        <sz val="10"/>
        <rFont val="Times New Roman"/>
        <family val="1"/>
      </rPr>
      <t>Смета</t>
    </r>
  </si>
  <si>
    <t>(расшифровка подписи)</t>
  </si>
  <si>
    <r>
      <t xml:space="preserve">Главный распорядитель бюджетных средств </t>
    </r>
    <r>
      <rPr>
        <u val="single"/>
        <sz val="10"/>
        <rFont val="Times New Roman"/>
        <family val="1"/>
      </rPr>
      <t xml:space="preserve">Комитет образования администрации Кировского муниципального района </t>
    </r>
  </si>
  <si>
    <t>Код по реестру расходных обязательств</t>
  </si>
  <si>
    <t xml:space="preserve"> 2021 год</t>
  </si>
  <si>
    <t>Всего</t>
  </si>
  <si>
    <t>(должность)</t>
  </si>
  <si>
    <t>Исполнитель</t>
  </si>
  <si>
    <t>Услуги связи</t>
  </si>
  <si>
    <t xml:space="preserve">администрации Кировского муниципального </t>
  </si>
  <si>
    <t>района Ленинградской области</t>
  </si>
  <si>
    <r>
      <t xml:space="preserve">Наименование бюджета </t>
    </r>
    <r>
      <rPr>
        <u val="single"/>
        <sz val="10"/>
        <rFont val="Times New Roman"/>
        <family val="1"/>
      </rPr>
      <t>муниципальный (Доп.ФК 000), областной (Доп.ФК 141), федеральный (Доп. ФК 142)</t>
    </r>
  </si>
  <si>
    <t>Пособие за первые три дня временной нетрудоспособности за счет средств работодателя</t>
  </si>
  <si>
    <t>____________</t>
  </si>
  <si>
    <t>УТВЕРЖДАЮ</t>
  </si>
  <si>
    <t>Увеличение стоимости лекарственных препаратов и материалов, применяемых в медицинских целях</t>
  </si>
  <si>
    <t>Штрафы за нарушение законодательства о налогах и сборах, законодательства о страховых взносах</t>
  </si>
  <si>
    <t>Увеличение стоимости прочих оборотных запасов (материалов)</t>
  </si>
  <si>
    <t>07.02</t>
  </si>
  <si>
    <t>52.2.01.00000</t>
  </si>
  <si>
    <t>52.2.01.00240</t>
  </si>
  <si>
    <t>52.2.01.11950</t>
  </si>
  <si>
    <t>52.4.01.71530</t>
  </si>
  <si>
    <t>833</t>
  </si>
  <si>
    <t>3003</t>
  </si>
  <si>
    <t>07.09</t>
  </si>
  <si>
    <t>52.6.02.00000</t>
  </si>
  <si>
    <t>52.6.02.12290</t>
  </si>
  <si>
    <t>05-1023</t>
  </si>
  <si>
    <t>10.03</t>
  </si>
  <si>
    <t>52.6.03.00000</t>
  </si>
  <si>
    <t>52.6.03.71440</t>
  </si>
  <si>
    <t>860</t>
  </si>
  <si>
    <t>3012</t>
  </si>
  <si>
    <t>05-1896</t>
  </si>
  <si>
    <t>05-1220</t>
  </si>
  <si>
    <t>директор</t>
  </si>
  <si>
    <t>57.0.02.00000</t>
  </si>
  <si>
    <t>57.0.02.11250</t>
  </si>
  <si>
    <t>05-1020</t>
  </si>
  <si>
    <t>52.7.01.12200</t>
  </si>
  <si>
    <r>
      <t>Получатель бюджетных средств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Муниципальное казенное общеобразовательное учреждение "Назиевская СОШ "</t>
    </r>
  </si>
  <si>
    <t>МКОУ "Назиевская СОШ"</t>
  </si>
  <si>
    <t>96650</t>
  </si>
  <si>
    <t>2.2.7</t>
  </si>
  <si>
    <t>3.4.3</t>
  </si>
  <si>
    <t>52.7.01.12180</t>
  </si>
  <si>
    <t>2.2.8</t>
  </si>
  <si>
    <t>Страхование</t>
  </si>
  <si>
    <t>Увеличение стоимости горюче-смазочных материалов</t>
  </si>
  <si>
    <t>Зуева Л.Д.</t>
  </si>
  <si>
    <t xml:space="preserve"> 2022 год</t>
  </si>
  <si>
    <t>750</t>
  </si>
  <si>
    <t>Налоги, пошлины и сборы (уплата налога на имущество организаций и земельного налога)</t>
  </si>
  <si>
    <t>851</t>
  </si>
  <si>
    <t>291</t>
  </si>
  <si>
    <t>Налоги, пошлины и сборы (уплата прочих налогов, сборов)</t>
  </si>
  <si>
    <t>852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</si>
  <si>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</si>
  <si>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</si>
  <si>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</si>
  <si>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Социальные пособия и компенсации персоналу в денежной форме</t>
  </si>
  <si>
    <t>52.8.01.S4840</t>
  </si>
  <si>
    <t>97650</t>
  </si>
  <si>
    <t>экономист</t>
  </si>
  <si>
    <t>Председатель Комитета образования</t>
  </si>
  <si>
    <t>Краснова Е.А.</t>
  </si>
  <si>
    <t>БЮДЖЕТНАЯ СМЕТА НА 2021 ГОД и на плановый период 2022 и 2023 годов</t>
  </si>
  <si>
    <t>247</t>
  </si>
  <si>
    <t xml:space="preserve"> 2023 год</t>
  </si>
  <si>
    <t>Амелина Н.Ю.</t>
  </si>
  <si>
    <t>52.6.03.R3040</t>
  </si>
  <si>
    <t>149</t>
  </si>
  <si>
    <t>304</t>
  </si>
  <si>
    <t>20-53040-00000-00000</t>
  </si>
  <si>
    <t>52.4.01.53030</t>
  </si>
  <si>
    <t>142</t>
  </si>
  <si>
    <t>855</t>
  </si>
  <si>
    <t>20-53030-00000-00000</t>
  </si>
  <si>
    <t>05-1732</t>
  </si>
  <si>
    <t>от "14 " декабря 2020 года</t>
  </si>
  <si>
    <t xml:space="preserve"> "14 " декабря 2020 года</t>
  </si>
  <si>
    <t>013</t>
  </si>
  <si>
    <t>1089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</si>
</sst>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</numFmts>
  <fonts count="52">
    <font>
      <sz val="10"/>
      <name val="Arial"/>
      <family val="0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MS Sans Serif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" fontId="3" fillId="0" borderId="12" xfId="0" applyNumberFormat="1" applyFont="1" applyBorder="1" applyAlignment="1" applyProtection="1">
      <alignment horizontal="right" wrapText="1"/>
      <protection/>
    </xf>
    <xf numFmtId="4" fontId="3" fillId="0" borderId="13" xfId="0" applyNumberFormat="1" applyFont="1" applyBorder="1" applyAlignment="1" applyProtection="1">
      <alignment horizontal="right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left" wrapText="1"/>
      <protection/>
    </xf>
    <xf numFmtId="4" fontId="3" fillId="33" borderId="0" xfId="0" applyNumberFormat="1" applyFont="1" applyFill="1" applyBorder="1" applyAlignment="1" applyProtection="1">
      <alignment horizontal="right" wrapText="1"/>
      <protection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27" xfId="0" applyNumberFormat="1" applyFont="1" applyFill="1" applyBorder="1" applyAlignment="1" applyProtection="1">
      <alignment horizontal="right" vertical="center" wrapText="1"/>
      <protection/>
    </xf>
    <xf numFmtId="0" fontId="13" fillId="0" borderId="26" xfId="0" applyFont="1" applyFill="1" applyBorder="1" applyAlignment="1">
      <alignment wrapText="1"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26" xfId="0" applyFont="1" applyFill="1" applyBorder="1" applyAlignment="1">
      <alignment horizontal="left" wrapText="1"/>
    </xf>
    <xf numFmtId="4" fontId="7" fillId="0" borderId="27" xfId="0" applyNumberFormat="1" applyFont="1" applyFill="1" applyBorder="1" applyAlignment="1" applyProtection="1">
      <alignment horizontal="right" vertical="center" wrapText="1"/>
      <protection/>
    </xf>
    <xf numFmtId="4" fontId="7" fillId="0" borderId="28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27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26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4" fontId="9" fillId="0" borderId="10" xfId="0" applyNumberFormat="1" applyFont="1" applyFill="1" applyBorder="1" applyAlignment="1" applyProtection="1">
      <alignment horizontal="right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9" fillId="0" borderId="27" xfId="0" applyNumberFormat="1" applyFont="1" applyFill="1" applyBorder="1" applyAlignment="1" applyProtection="1">
      <alignment horizontal="right" wrapText="1"/>
      <protection/>
    </xf>
    <xf numFmtId="4" fontId="9" fillId="0" borderId="29" xfId="0" applyNumberFormat="1" applyFont="1" applyFill="1" applyBorder="1" applyAlignment="1" applyProtection="1">
      <alignment horizontal="right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" fontId="7" fillId="0" borderId="31" xfId="0" applyNumberFormat="1" applyFont="1" applyFill="1" applyBorder="1" applyAlignment="1" applyProtection="1">
      <alignment horizontal="right" vertical="center" wrapText="1"/>
      <protection/>
    </xf>
    <xf numFmtId="4" fontId="7" fillId="0" borderId="32" xfId="0" applyNumberFormat="1" applyFont="1" applyFill="1" applyBorder="1" applyAlignment="1" applyProtection="1">
      <alignment horizontal="right" vertical="center" wrapText="1"/>
      <protection/>
    </xf>
    <xf numFmtId="49" fontId="8" fillId="0" borderId="33" xfId="0" applyNumberFormat="1" applyFont="1" applyFill="1" applyBorder="1" applyAlignment="1" applyProtection="1">
      <alignment horizontal="left" wrapText="1"/>
      <protection/>
    </xf>
    <xf numFmtId="49" fontId="9" fillId="0" borderId="34" xfId="0" applyNumberFormat="1" applyFont="1" applyFill="1" applyBorder="1" applyAlignment="1" applyProtection="1">
      <alignment horizontal="center" wrapText="1"/>
      <protection/>
    </xf>
    <xf numFmtId="49" fontId="8" fillId="0" borderId="34" xfId="0" applyNumberFormat="1" applyFont="1" applyFill="1" applyBorder="1" applyAlignment="1" applyProtection="1">
      <alignment horizontal="center" wrapText="1"/>
      <protection/>
    </xf>
    <xf numFmtId="4" fontId="9" fillId="0" borderId="34" xfId="0" applyNumberFormat="1" applyFont="1" applyFill="1" applyBorder="1" applyAlignment="1" applyProtection="1">
      <alignment horizontal="right" wrapText="1"/>
      <protection/>
    </xf>
    <xf numFmtId="4" fontId="9" fillId="0" borderId="35" xfId="0" applyNumberFormat="1" applyFont="1" applyFill="1" applyBorder="1" applyAlignment="1" applyProtection="1">
      <alignment horizontal="right" wrapText="1"/>
      <protection/>
    </xf>
    <xf numFmtId="4" fontId="9" fillId="0" borderId="36" xfId="0" applyNumberFormat="1" applyFont="1" applyFill="1" applyBorder="1" applyAlignment="1" applyProtection="1">
      <alignment horizontal="right" wrapText="1"/>
      <protection/>
    </xf>
    <xf numFmtId="4" fontId="9" fillId="0" borderId="37" xfId="0" applyNumberFormat="1" applyFont="1" applyFill="1" applyBorder="1" applyAlignment="1" applyProtection="1">
      <alignment horizontal="right" wrapText="1"/>
      <protection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4" fontId="7" fillId="0" borderId="24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49" fontId="8" fillId="0" borderId="38" xfId="0" applyNumberFormat="1" applyFont="1" applyFill="1" applyBorder="1" applyAlignment="1" applyProtection="1">
      <alignment horizontal="left" wrapText="1"/>
      <protection/>
    </xf>
    <xf numFmtId="49" fontId="9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wrapText="1"/>
      <protection/>
    </xf>
    <xf numFmtId="4" fontId="9" fillId="0" borderId="39" xfId="0" applyNumberFormat="1" applyFont="1" applyFill="1" applyBorder="1" applyAlignment="1" applyProtection="1">
      <alignment horizontal="right" wrapText="1"/>
      <protection/>
    </xf>
    <xf numFmtId="4" fontId="9" fillId="0" borderId="40" xfId="0" applyNumberFormat="1" applyFont="1" applyFill="1" applyBorder="1" applyAlignment="1" applyProtection="1">
      <alignment horizontal="right" wrapText="1"/>
      <protection/>
    </xf>
    <xf numFmtId="4" fontId="9" fillId="0" borderId="41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16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26" xfId="0" applyNumberFormat="1" applyFont="1" applyFill="1" applyBorder="1" applyAlignment="1" applyProtection="1">
      <alignment horizontal="right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49" fontId="9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left" wrapText="1"/>
      <protection/>
    </xf>
    <xf numFmtId="4" fontId="9" fillId="0" borderId="42" xfId="0" applyNumberFormat="1" applyFont="1" applyFill="1" applyBorder="1" applyAlignment="1" applyProtection="1">
      <alignment horizontal="right" wrapText="1"/>
      <protection/>
    </xf>
    <xf numFmtId="4" fontId="9" fillId="0" borderId="41" xfId="0" applyNumberFormat="1" applyFont="1" applyFill="1" applyBorder="1" applyAlignment="1" applyProtection="1">
      <alignment horizontal="right" wrapText="1"/>
      <protection/>
    </xf>
    <xf numFmtId="4" fontId="9" fillId="0" borderId="43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8" fillId="0" borderId="27" xfId="0" applyNumberFormat="1" applyFont="1" applyFill="1" applyBorder="1" applyAlignment="1" applyProtection="1">
      <alignment horizontal="right" wrapText="1"/>
      <protection/>
    </xf>
    <xf numFmtId="4" fontId="9" fillId="0" borderId="44" xfId="0" applyNumberFormat="1" applyFont="1" applyFill="1" applyBorder="1" applyAlignment="1">
      <alignment horizontal="right" wrapText="1"/>
    </xf>
    <xf numFmtId="4" fontId="16" fillId="0" borderId="27" xfId="0" applyNumberFormat="1" applyFont="1" applyFill="1" applyBorder="1" applyAlignment="1" applyProtection="1">
      <alignment horizontal="right" vertical="center" wrapText="1"/>
      <protection/>
    </xf>
    <xf numFmtId="4" fontId="9" fillId="0" borderId="44" xfId="0" applyNumberFormat="1" applyFont="1" applyFill="1" applyBorder="1" applyAlignment="1" applyProtection="1">
      <alignment horizontal="right" wrapText="1"/>
      <protection/>
    </xf>
    <xf numFmtId="49" fontId="8" fillId="0" borderId="45" xfId="0" applyNumberFormat="1" applyFont="1" applyFill="1" applyBorder="1" applyAlignment="1" applyProtection="1">
      <alignment horizontal="right" wrapText="1"/>
      <protection/>
    </xf>
    <xf numFmtId="49" fontId="8" fillId="0" borderId="29" xfId="0" applyNumberFormat="1" applyFont="1" applyFill="1" applyBorder="1" applyAlignment="1" applyProtection="1">
      <alignment horizontal="right" wrapText="1"/>
      <protection/>
    </xf>
    <xf numFmtId="49" fontId="6" fillId="0" borderId="46" xfId="0" applyNumberFormat="1" applyFont="1" applyFill="1" applyBorder="1" applyAlignment="1" applyProtection="1">
      <alignment horizontal="right" wrapText="1"/>
      <protection/>
    </xf>
    <xf numFmtId="49" fontId="6" fillId="0" borderId="41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47" xfId="0" applyFont="1" applyFill="1" applyBorder="1" applyAlignment="1">
      <alignment horizontal="center"/>
    </xf>
    <xf numFmtId="49" fontId="8" fillId="0" borderId="48" xfId="0" applyNumberFormat="1" applyFont="1" applyFill="1" applyBorder="1" applyAlignment="1" applyProtection="1">
      <alignment horizontal="right" wrapText="1"/>
      <protection/>
    </xf>
    <xf numFmtId="49" fontId="8" fillId="0" borderId="36" xfId="0" applyNumberFormat="1" applyFont="1" applyFill="1" applyBorder="1" applyAlignment="1" applyProtection="1">
      <alignment horizontal="right" wrapText="1"/>
      <protection/>
    </xf>
    <xf numFmtId="49" fontId="8" fillId="0" borderId="49" xfId="0" applyNumberFormat="1" applyFont="1" applyFill="1" applyBorder="1" applyAlignment="1">
      <alignment horizontal="right" wrapText="1"/>
    </xf>
    <xf numFmtId="49" fontId="8" fillId="0" borderId="50" xfId="0" applyNumberFormat="1" applyFont="1" applyFill="1" applyBorder="1" applyAlignment="1">
      <alignment horizontal="right" wrapText="1"/>
    </xf>
    <xf numFmtId="49" fontId="8" fillId="0" borderId="51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161925</xdr:rowOff>
    </xdr:from>
    <xdr:to>
      <xdr:col>0</xdr:col>
      <xdr:colOff>0</xdr:colOff>
      <xdr:row>41</xdr:row>
      <xdr:rowOff>47625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7639050"/>
          <a:ext cx="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Надпись 2"/>
          <xdr:cNvSpPr txBox="1">
            <a:spLocks noChangeArrowheads="1"/>
          </xdr:cNvSpPr>
        </xdr:nvSpPr>
        <xdr:spPr>
          <a:xfrm>
            <a:off x="0" y="-136902082"/>
            <a:ext cx="0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Надпись 3"/>
          <xdr:cNvSpPr txBox="1">
            <a:spLocks noChangeArrowheads="1"/>
          </xdr:cNvSpPr>
        </xdr:nvSpPr>
        <xdr:spPr>
          <a:xfrm>
            <a:off x="0" y="-136902082"/>
            <a:ext cx="0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Надпись 4"/>
          <xdr:cNvSpPr txBox="1">
            <a:spLocks noChangeArrowheads="1"/>
          </xdr:cNvSpPr>
        </xdr:nvSpPr>
        <xdr:spPr>
          <a:xfrm>
            <a:off x="0" y="-136902082"/>
            <a:ext cx="0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Линия 5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Надпись 6"/>
          <xdr:cNvSpPr txBox="1">
            <a:spLocks noChangeArrowheads="1"/>
          </xdr:cNvSpPr>
        </xdr:nvSpPr>
        <xdr:spPr>
          <a:xfrm>
            <a:off x="0" y="-136902082"/>
            <a:ext cx="0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Надпись 7"/>
          <xdr:cNvSpPr txBox="1">
            <a:spLocks noChangeArrowheads="1"/>
          </xdr:cNvSpPr>
        </xdr:nvSpPr>
        <xdr:spPr>
          <a:xfrm>
            <a:off x="0" y="-136902082"/>
            <a:ext cx="0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Линия 8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76200</xdr:rowOff>
    </xdr:from>
    <xdr:to>
      <xdr:col>0</xdr:col>
      <xdr:colOff>0</xdr:colOff>
      <xdr:row>43</xdr:row>
      <xdr:rowOff>0</xdr:rowOff>
    </xdr:to>
    <xdr:grpSp>
      <xdr:nvGrpSpPr>
        <xdr:cNvPr id="9" name="Группа 9"/>
        <xdr:cNvGrpSpPr>
          <a:grpSpLocks/>
        </xdr:cNvGrpSpPr>
      </xdr:nvGrpSpPr>
      <xdr:grpSpPr>
        <a:xfrm>
          <a:off x="0" y="8315325"/>
          <a:ext cx="0" cy="85725"/>
          <a:chOff x="0" y="0"/>
          <a:chExt cx="1023" cy="255"/>
        </a:xfrm>
        <a:solidFill>
          <a:srgbClr val="FFFFFF"/>
        </a:solidFill>
      </xdr:grpSpPr>
      <xdr:sp>
        <xdr:nvSpPr>
          <xdr:cNvPr id="10" name="Надпись 10"/>
          <xdr:cNvSpPr txBox="1">
            <a:spLocks noChangeArrowheads="1"/>
          </xdr:cNvSpPr>
        </xdr:nvSpPr>
        <xdr:spPr>
          <a:xfrm>
            <a:off x="0" y="-136902082"/>
            <a:ext cx="0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Надпись 11"/>
          <xdr:cNvSpPr txBox="1">
            <a:spLocks noChangeArrowheads="1"/>
          </xdr:cNvSpPr>
        </xdr:nvSpPr>
        <xdr:spPr>
          <a:xfrm>
            <a:off x="0" y="-136902082"/>
            <a:ext cx="0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Надпись 12"/>
          <xdr:cNvSpPr txBox="1">
            <a:spLocks noChangeArrowheads="1"/>
          </xdr:cNvSpPr>
        </xdr:nvSpPr>
        <xdr:spPr>
          <a:xfrm>
            <a:off x="0" y="-136902082"/>
            <a:ext cx="0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Линия 13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Надпись 14"/>
          <xdr:cNvSpPr txBox="1">
            <a:spLocks noChangeArrowheads="1"/>
          </xdr:cNvSpPr>
        </xdr:nvSpPr>
        <xdr:spPr>
          <a:xfrm>
            <a:off x="0" y="-136902082"/>
            <a:ext cx="0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Надпись 15"/>
          <xdr:cNvSpPr txBox="1">
            <a:spLocks noChangeArrowheads="1"/>
          </xdr:cNvSpPr>
        </xdr:nvSpPr>
        <xdr:spPr>
          <a:xfrm>
            <a:off x="0" y="-136902082"/>
            <a:ext cx="0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Линия 16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161925</xdr:rowOff>
    </xdr:from>
    <xdr:to>
      <xdr:col>0</xdr:col>
      <xdr:colOff>0</xdr:colOff>
      <xdr:row>71</xdr:row>
      <xdr:rowOff>0</xdr:rowOff>
    </xdr:to>
    <xdr:grpSp>
      <xdr:nvGrpSpPr>
        <xdr:cNvPr id="1" name="Группа 1"/>
        <xdr:cNvGrpSpPr>
          <a:grpSpLocks/>
        </xdr:cNvGrpSpPr>
      </xdr:nvGrpSpPr>
      <xdr:grpSpPr>
        <a:xfrm>
          <a:off x="0" y="14792325"/>
          <a:ext cx="0" cy="161925"/>
          <a:chOff x="0" y="0"/>
          <a:chExt cx="1023" cy="255"/>
        </a:xfrm>
        <a:solidFill>
          <a:srgbClr val="FFFFFF"/>
        </a:solidFill>
      </xdr:grpSpPr>
      <xdr:sp>
        <xdr:nvSpPr>
          <xdr:cNvPr id="2" name="Надпись 2"/>
          <xdr:cNvSpPr txBox="1">
            <a:spLocks noChangeArrowheads="1"/>
          </xdr:cNvSpPr>
        </xdr:nvSpPr>
        <xdr:spPr>
          <a:xfrm>
            <a:off x="0" y="-136902082"/>
            <a:ext cx="0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Надпись 3"/>
          <xdr:cNvSpPr txBox="1">
            <a:spLocks noChangeArrowheads="1"/>
          </xdr:cNvSpPr>
        </xdr:nvSpPr>
        <xdr:spPr>
          <a:xfrm>
            <a:off x="0" y="-136902082"/>
            <a:ext cx="0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Надпись 4"/>
          <xdr:cNvSpPr txBox="1">
            <a:spLocks noChangeArrowheads="1"/>
          </xdr:cNvSpPr>
        </xdr:nvSpPr>
        <xdr:spPr>
          <a:xfrm>
            <a:off x="0" y="-136902082"/>
            <a:ext cx="0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Линия 5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Надпись 6"/>
          <xdr:cNvSpPr txBox="1">
            <a:spLocks noChangeArrowheads="1"/>
          </xdr:cNvSpPr>
        </xdr:nvSpPr>
        <xdr:spPr>
          <a:xfrm>
            <a:off x="0" y="-136902082"/>
            <a:ext cx="0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Надпись 7"/>
          <xdr:cNvSpPr txBox="1">
            <a:spLocks noChangeArrowheads="1"/>
          </xdr:cNvSpPr>
        </xdr:nvSpPr>
        <xdr:spPr>
          <a:xfrm>
            <a:off x="0" y="-136902082"/>
            <a:ext cx="0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Линия 8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81</xdr:row>
      <xdr:rowOff>95250</xdr:rowOff>
    </xdr:to>
    <xdr:grpSp>
      <xdr:nvGrpSpPr>
        <xdr:cNvPr id="9" name="Группа 9"/>
        <xdr:cNvGrpSpPr>
          <a:grpSpLocks/>
        </xdr:cNvGrpSpPr>
      </xdr:nvGrpSpPr>
      <xdr:grpSpPr>
        <a:xfrm>
          <a:off x="0" y="16611600"/>
          <a:ext cx="0" cy="657225"/>
          <a:chOff x="0" y="0"/>
          <a:chExt cx="1023" cy="255"/>
        </a:xfrm>
        <a:solidFill>
          <a:srgbClr val="FFFFFF"/>
        </a:solidFill>
      </xdr:grpSpPr>
      <xdr:sp>
        <xdr:nvSpPr>
          <xdr:cNvPr id="10" name="Надпись 10"/>
          <xdr:cNvSpPr txBox="1">
            <a:spLocks noChangeArrowheads="1"/>
          </xdr:cNvSpPr>
        </xdr:nvSpPr>
        <xdr:spPr>
          <a:xfrm>
            <a:off x="0" y="-136902082"/>
            <a:ext cx="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Надпись 11"/>
          <xdr:cNvSpPr txBox="1">
            <a:spLocks noChangeArrowheads="1"/>
          </xdr:cNvSpPr>
        </xdr:nvSpPr>
        <xdr:spPr>
          <a:xfrm>
            <a:off x="0" y="-136902082"/>
            <a:ext cx="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Надпись 12"/>
          <xdr:cNvSpPr txBox="1">
            <a:spLocks noChangeArrowheads="1"/>
          </xdr:cNvSpPr>
        </xdr:nvSpPr>
        <xdr:spPr>
          <a:xfrm>
            <a:off x="0" y="-136902082"/>
            <a:ext cx="0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Линия 13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Надпись 14"/>
          <xdr:cNvSpPr txBox="1">
            <a:spLocks noChangeArrowheads="1"/>
          </xdr:cNvSpPr>
        </xdr:nvSpPr>
        <xdr:spPr>
          <a:xfrm>
            <a:off x="0" y="-136902082"/>
            <a:ext cx="0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Надпись 15"/>
          <xdr:cNvSpPr txBox="1">
            <a:spLocks noChangeArrowheads="1"/>
          </xdr:cNvSpPr>
        </xdr:nvSpPr>
        <xdr:spPr>
          <a:xfrm>
            <a:off x="0" y="-136902082"/>
            <a:ext cx="0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Линия 16"/>
          <xdr:cNvSpPr>
            <a:spLocks/>
          </xdr:cNvSpPr>
        </xdr:nvSpPr>
        <xdr:spPr>
          <a:xfrm>
            <a:off x="0" y="-136902082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showGridLines="0" view="pageBreakPreview" zoomScaleSheetLayoutView="100" zoomScalePageLayoutView="0" workbookViewId="0" topLeftCell="A1">
      <selection activeCell="G54" sqref="G54"/>
    </sheetView>
  </sheetViews>
  <sheetFormatPr defaultColWidth="9.140625" defaultRowHeight="12.75" customHeight="1" outlineLevelRow="3"/>
  <cols>
    <col min="1" max="1" width="11.00390625" style="0" customWidth="1"/>
    <col min="3" max="3" width="11.28125" style="0" customWidth="1"/>
    <col min="6" max="8" width="6.28125" style="0" customWidth="1"/>
    <col min="10" max="12" width="11.8515625" style="0" customWidth="1"/>
    <col min="13" max="13" width="10.57421875" style="0" customWidth="1"/>
    <col min="14" max="14" width="12.7109375" style="0" bestFit="1" customWidth="1"/>
  </cols>
  <sheetData>
    <row r="1" spans="1:13" ht="52.5">
      <c r="A1" s="1" t="s">
        <v>41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42</v>
      </c>
      <c r="J1" s="12" t="s">
        <v>66</v>
      </c>
      <c r="K1" s="13" t="s">
        <v>43</v>
      </c>
      <c r="L1" s="13" t="s">
        <v>44</v>
      </c>
      <c r="M1" s="13" t="s">
        <v>67</v>
      </c>
    </row>
    <row r="2" spans="1:13" ht="38.25">
      <c r="A2" s="2" t="s">
        <v>111</v>
      </c>
      <c r="B2" s="3"/>
      <c r="C2" s="3"/>
      <c r="D2" s="3"/>
      <c r="E2" s="3"/>
      <c r="F2" s="3"/>
      <c r="G2" s="3"/>
      <c r="H2" s="3"/>
      <c r="I2" s="3"/>
      <c r="J2" s="4"/>
      <c r="K2" s="5">
        <v>27868320.06</v>
      </c>
      <c r="L2" s="5">
        <v>26909020.06</v>
      </c>
      <c r="M2" s="6">
        <v>26909020.06</v>
      </c>
    </row>
    <row r="3" spans="1:13" ht="13.5" outlineLevel="1">
      <c r="A3" s="2"/>
      <c r="B3" s="3" t="s">
        <v>87</v>
      </c>
      <c r="C3" s="3"/>
      <c r="D3" s="3"/>
      <c r="E3" s="3"/>
      <c r="F3" s="3"/>
      <c r="G3" s="3"/>
      <c r="H3" s="3"/>
      <c r="I3" s="3"/>
      <c r="J3" s="4"/>
      <c r="K3" s="5">
        <v>25587120.06</v>
      </c>
      <c r="L3" s="5">
        <v>24980620.06</v>
      </c>
      <c r="M3" s="6">
        <v>24980620.06</v>
      </c>
    </row>
    <row r="4" spans="1:14" ht="21.75" customHeight="1" outlineLevel="2">
      <c r="A4" s="2"/>
      <c r="B4" s="3" t="s">
        <v>87</v>
      </c>
      <c r="C4" s="3" t="s">
        <v>88</v>
      </c>
      <c r="D4" s="3"/>
      <c r="E4" s="3"/>
      <c r="F4" s="3"/>
      <c r="G4" s="3"/>
      <c r="H4" s="3"/>
      <c r="I4" s="3"/>
      <c r="J4" s="4"/>
      <c r="K4" s="5">
        <v>4642784.06</v>
      </c>
      <c r="L4" s="5">
        <v>4642784.06</v>
      </c>
      <c r="M4" s="6">
        <v>4642784.06</v>
      </c>
      <c r="N4" s="24"/>
    </row>
    <row r="5" spans="1:14" ht="12.75" outlineLevel="3">
      <c r="A5" s="7"/>
      <c r="B5" s="8" t="s">
        <v>87</v>
      </c>
      <c r="C5" s="8" t="s">
        <v>89</v>
      </c>
      <c r="D5" s="8" t="s">
        <v>7</v>
      </c>
      <c r="E5" s="8" t="s">
        <v>48</v>
      </c>
      <c r="F5" s="8" t="s">
        <v>8</v>
      </c>
      <c r="G5" s="8" t="s">
        <v>8</v>
      </c>
      <c r="H5" s="8" t="s">
        <v>8</v>
      </c>
      <c r="I5" s="8" t="s">
        <v>45</v>
      </c>
      <c r="J5" s="9" t="s">
        <v>108</v>
      </c>
      <c r="K5" s="10">
        <v>708181.92</v>
      </c>
      <c r="L5" s="10">
        <v>708181.92</v>
      </c>
      <c r="M5" s="11">
        <v>708181.92</v>
      </c>
      <c r="N5" s="24"/>
    </row>
    <row r="6" spans="1:13" ht="12.75" outlineLevel="3">
      <c r="A6" s="7"/>
      <c r="B6" s="8" t="s">
        <v>87</v>
      </c>
      <c r="C6" s="8" t="s">
        <v>89</v>
      </c>
      <c r="D6" s="8" t="s">
        <v>7</v>
      </c>
      <c r="E6" s="8" t="s">
        <v>48</v>
      </c>
      <c r="F6" s="8" t="s">
        <v>8</v>
      </c>
      <c r="G6" s="8" t="s">
        <v>8</v>
      </c>
      <c r="H6" s="8" t="s">
        <v>8</v>
      </c>
      <c r="I6" s="8" t="s">
        <v>112</v>
      </c>
      <c r="J6" s="9" t="s">
        <v>108</v>
      </c>
      <c r="K6" s="10">
        <v>93899.22</v>
      </c>
      <c r="L6" s="10">
        <v>93899.22</v>
      </c>
      <c r="M6" s="11">
        <v>93899.22</v>
      </c>
    </row>
    <row r="7" spans="1:13" ht="12.75" outlineLevel="3">
      <c r="A7" s="7"/>
      <c r="B7" s="8" t="s">
        <v>87</v>
      </c>
      <c r="C7" s="8" t="s">
        <v>89</v>
      </c>
      <c r="D7" s="8" t="s">
        <v>7</v>
      </c>
      <c r="E7" s="8" t="s">
        <v>49</v>
      </c>
      <c r="F7" s="8" t="s">
        <v>8</v>
      </c>
      <c r="G7" s="8" t="s">
        <v>8</v>
      </c>
      <c r="H7" s="8" t="s">
        <v>8</v>
      </c>
      <c r="I7" s="8" t="s">
        <v>45</v>
      </c>
      <c r="J7" s="9" t="s">
        <v>108</v>
      </c>
      <c r="K7" s="10">
        <v>5300</v>
      </c>
      <c r="L7" s="10">
        <v>5300</v>
      </c>
      <c r="M7" s="11">
        <v>5300</v>
      </c>
    </row>
    <row r="8" spans="1:13" ht="12.75" outlineLevel="3">
      <c r="A8" s="7"/>
      <c r="B8" s="8" t="s">
        <v>87</v>
      </c>
      <c r="C8" s="8" t="s">
        <v>89</v>
      </c>
      <c r="D8" s="8" t="s">
        <v>9</v>
      </c>
      <c r="E8" s="8" t="s">
        <v>50</v>
      </c>
      <c r="F8" s="8" t="s">
        <v>8</v>
      </c>
      <c r="G8" s="8" t="s">
        <v>8</v>
      </c>
      <c r="H8" s="8" t="s">
        <v>8</v>
      </c>
      <c r="I8" s="8" t="s">
        <v>45</v>
      </c>
      <c r="J8" s="9" t="s">
        <v>108</v>
      </c>
      <c r="K8" s="10">
        <v>215471.54</v>
      </c>
      <c r="L8" s="10">
        <v>215471.54</v>
      </c>
      <c r="M8" s="11">
        <v>215471.54</v>
      </c>
    </row>
    <row r="9" spans="1:13" ht="12.75" outlineLevel="3">
      <c r="A9" s="7"/>
      <c r="B9" s="8" t="s">
        <v>87</v>
      </c>
      <c r="C9" s="8" t="s">
        <v>89</v>
      </c>
      <c r="D9" s="8" t="s">
        <v>9</v>
      </c>
      <c r="E9" s="8" t="s">
        <v>50</v>
      </c>
      <c r="F9" s="8" t="s">
        <v>8</v>
      </c>
      <c r="G9" s="8" t="s">
        <v>8</v>
      </c>
      <c r="H9" s="8" t="s">
        <v>8</v>
      </c>
      <c r="I9" s="8" t="s">
        <v>112</v>
      </c>
      <c r="J9" s="9" t="s">
        <v>108</v>
      </c>
      <c r="K9" s="10">
        <v>28357.56</v>
      </c>
      <c r="L9" s="10">
        <v>28357.56</v>
      </c>
      <c r="M9" s="11">
        <v>28357.56</v>
      </c>
    </row>
    <row r="10" spans="1:13" ht="12.75" outlineLevel="3">
      <c r="A10" s="7"/>
      <c r="B10" s="8" t="s">
        <v>87</v>
      </c>
      <c r="C10" s="8" t="s">
        <v>89</v>
      </c>
      <c r="D10" s="8" t="s">
        <v>10</v>
      </c>
      <c r="E10" s="8" t="s">
        <v>51</v>
      </c>
      <c r="F10" s="8" t="s">
        <v>8</v>
      </c>
      <c r="G10" s="8" t="s">
        <v>8</v>
      </c>
      <c r="H10" s="8" t="s">
        <v>8</v>
      </c>
      <c r="I10" s="8" t="s">
        <v>45</v>
      </c>
      <c r="J10" s="9" t="s">
        <v>108</v>
      </c>
      <c r="K10" s="10">
        <v>28985.82</v>
      </c>
      <c r="L10" s="10">
        <v>28985.82</v>
      </c>
      <c r="M10" s="11">
        <v>28985.82</v>
      </c>
    </row>
    <row r="11" spans="1:13" ht="12.75" outlineLevel="3">
      <c r="A11" s="7"/>
      <c r="B11" s="8" t="s">
        <v>87</v>
      </c>
      <c r="C11" s="8" t="s">
        <v>89</v>
      </c>
      <c r="D11" s="8" t="s">
        <v>10</v>
      </c>
      <c r="E11" s="8" t="s">
        <v>52</v>
      </c>
      <c r="F11" s="8" t="s">
        <v>8</v>
      </c>
      <c r="G11" s="8" t="s">
        <v>11</v>
      </c>
      <c r="H11" s="8" t="s">
        <v>8</v>
      </c>
      <c r="I11" s="8" t="s">
        <v>45</v>
      </c>
      <c r="J11" s="9" t="s">
        <v>108</v>
      </c>
      <c r="K11" s="10">
        <v>1387128.99</v>
      </c>
      <c r="L11" s="10">
        <v>1387128.99</v>
      </c>
      <c r="M11" s="11">
        <v>1387128.99</v>
      </c>
    </row>
    <row r="12" spans="1:13" ht="12.75" outlineLevel="3">
      <c r="A12" s="7"/>
      <c r="B12" s="8" t="s">
        <v>87</v>
      </c>
      <c r="C12" s="8" t="s">
        <v>89</v>
      </c>
      <c r="D12" s="8" t="s">
        <v>10</v>
      </c>
      <c r="E12" s="8" t="s">
        <v>52</v>
      </c>
      <c r="F12" s="8" t="s">
        <v>8</v>
      </c>
      <c r="G12" s="8" t="s">
        <v>12</v>
      </c>
      <c r="H12" s="8" t="s">
        <v>8</v>
      </c>
      <c r="I12" s="8" t="s">
        <v>45</v>
      </c>
      <c r="J12" s="9" t="s">
        <v>108</v>
      </c>
      <c r="K12" s="10">
        <v>509469.73</v>
      </c>
      <c r="L12" s="10">
        <v>509469.73</v>
      </c>
      <c r="M12" s="11">
        <v>509469.73</v>
      </c>
    </row>
    <row r="13" spans="1:13" ht="12.75" outlineLevel="3">
      <c r="A13" s="7"/>
      <c r="B13" s="8" t="s">
        <v>87</v>
      </c>
      <c r="C13" s="8" t="s">
        <v>89</v>
      </c>
      <c r="D13" s="8" t="s">
        <v>10</v>
      </c>
      <c r="E13" s="8" t="s">
        <v>52</v>
      </c>
      <c r="F13" s="8" t="s">
        <v>8</v>
      </c>
      <c r="G13" s="8" t="s">
        <v>13</v>
      </c>
      <c r="H13" s="8" t="s">
        <v>8</v>
      </c>
      <c r="I13" s="8" t="s">
        <v>45</v>
      </c>
      <c r="J13" s="9" t="s">
        <v>108</v>
      </c>
      <c r="K13" s="10">
        <v>156397.25</v>
      </c>
      <c r="L13" s="10">
        <v>156397.25</v>
      </c>
      <c r="M13" s="11">
        <v>156397.25</v>
      </c>
    </row>
    <row r="14" spans="1:13" ht="12.75" outlineLevel="3">
      <c r="A14" s="7"/>
      <c r="B14" s="8" t="s">
        <v>87</v>
      </c>
      <c r="C14" s="8" t="s">
        <v>89</v>
      </c>
      <c r="D14" s="8" t="s">
        <v>10</v>
      </c>
      <c r="E14" s="8" t="s">
        <v>53</v>
      </c>
      <c r="F14" s="8" t="s">
        <v>8</v>
      </c>
      <c r="G14" s="8" t="s">
        <v>8</v>
      </c>
      <c r="H14" s="8" t="s">
        <v>8</v>
      </c>
      <c r="I14" s="8" t="s">
        <v>45</v>
      </c>
      <c r="J14" s="9" t="s">
        <v>108</v>
      </c>
      <c r="K14" s="10">
        <v>83481.87</v>
      </c>
      <c r="L14" s="10">
        <v>83481.87</v>
      </c>
      <c r="M14" s="11">
        <v>83481.87</v>
      </c>
    </row>
    <row r="15" spans="1:13" ht="12.75" outlineLevel="3">
      <c r="A15" s="7"/>
      <c r="B15" s="8" t="s">
        <v>87</v>
      </c>
      <c r="C15" s="8" t="s">
        <v>89</v>
      </c>
      <c r="D15" s="8" t="s">
        <v>10</v>
      </c>
      <c r="E15" s="8" t="s">
        <v>54</v>
      </c>
      <c r="F15" s="8" t="s">
        <v>8</v>
      </c>
      <c r="G15" s="8" t="s">
        <v>8</v>
      </c>
      <c r="H15" s="8" t="s">
        <v>8</v>
      </c>
      <c r="I15" s="8" t="s">
        <v>45</v>
      </c>
      <c r="J15" s="9" t="s">
        <v>108</v>
      </c>
      <c r="K15" s="10">
        <v>59562.72</v>
      </c>
      <c r="L15" s="10">
        <v>59562.72</v>
      </c>
      <c r="M15" s="11">
        <v>59562.72</v>
      </c>
    </row>
    <row r="16" spans="1:13" ht="12.75" outlineLevel="3">
      <c r="A16" s="7"/>
      <c r="B16" s="8" t="s">
        <v>87</v>
      </c>
      <c r="C16" s="8" t="s">
        <v>89</v>
      </c>
      <c r="D16" s="8" t="s">
        <v>10</v>
      </c>
      <c r="E16" s="8" t="s">
        <v>54</v>
      </c>
      <c r="F16" s="8" t="s">
        <v>8</v>
      </c>
      <c r="G16" s="8" t="s">
        <v>8</v>
      </c>
      <c r="H16" s="8" t="s">
        <v>8</v>
      </c>
      <c r="I16" s="8" t="s">
        <v>112</v>
      </c>
      <c r="J16" s="9" t="s">
        <v>108</v>
      </c>
      <c r="K16" s="10">
        <v>312039.82</v>
      </c>
      <c r="L16" s="10">
        <v>312039.82</v>
      </c>
      <c r="M16" s="11">
        <v>312039.82</v>
      </c>
    </row>
    <row r="17" spans="1:13" ht="12.75" outlineLevel="3">
      <c r="A17" s="7"/>
      <c r="B17" s="8" t="s">
        <v>87</v>
      </c>
      <c r="C17" s="8" t="s">
        <v>89</v>
      </c>
      <c r="D17" s="8" t="s">
        <v>10</v>
      </c>
      <c r="E17" s="8" t="s">
        <v>113</v>
      </c>
      <c r="F17" s="8" t="s">
        <v>8</v>
      </c>
      <c r="G17" s="8" t="s">
        <v>8</v>
      </c>
      <c r="H17" s="8" t="s">
        <v>8</v>
      </c>
      <c r="I17" s="8" t="s">
        <v>45</v>
      </c>
      <c r="J17" s="9" t="s">
        <v>108</v>
      </c>
      <c r="K17" s="10">
        <v>8210.29</v>
      </c>
      <c r="L17" s="10">
        <v>8210.29</v>
      </c>
      <c r="M17" s="11">
        <v>8210.29</v>
      </c>
    </row>
    <row r="18" spans="1:13" ht="12.75" outlineLevel="3">
      <c r="A18" s="7"/>
      <c r="B18" s="8" t="s">
        <v>87</v>
      </c>
      <c r="C18" s="8" t="s">
        <v>89</v>
      </c>
      <c r="D18" s="8" t="s">
        <v>10</v>
      </c>
      <c r="E18" s="8" t="s">
        <v>55</v>
      </c>
      <c r="F18" s="8" t="s">
        <v>8</v>
      </c>
      <c r="G18" s="8" t="s">
        <v>8</v>
      </c>
      <c r="H18" s="8" t="s">
        <v>8</v>
      </c>
      <c r="I18" s="8" t="s">
        <v>45</v>
      </c>
      <c r="J18" s="9" t="s">
        <v>108</v>
      </c>
      <c r="K18" s="10">
        <v>11962.22</v>
      </c>
      <c r="L18" s="10">
        <v>11962.22</v>
      </c>
      <c r="M18" s="11">
        <v>11962.22</v>
      </c>
    </row>
    <row r="19" spans="1:13" ht="12.75" outlineLevel="3">
      <c r="A19" s="7"/>
      <c r="B19" s="8" t="s">
        <v>87</v>
      </c>
      <c r="C19" s="8" t="s">
        <v>89</v>
      </c>
      <c r="D19" s="8" t="s">
        <v>10</v>
      </c>
      <c r="E19" s="8" t="s">
        <v>56</v>
      </c>
      <c r="F19" s="8" t="s">
        <v>8</v>
      </c>
      <c r="G19" s="8" t="s">
        <v>8</v>
      </c>
      <c r="H19" s="8" t="s">
        <v>8</v>
      </c>
      <c r="I19" s="8" t="s">
        <v>45</v>
      </c>
      <c r="J19" s="9" t="s">
        <v>108</v>
      </c>
      <c r="K19" s="10">
        <v>5193</v>
      </c>
      <c r="L19" s="10">
        <v>5193</v>
      </c>
      <c r="M19" s="11">
        <v>5193</v>
      </c>
    </row>
    <row r="20" spans="1:13" ht="12.75" outlineLevel="3">
      <c r="A20" s="7"/>
      <c r="B20" s="8" t="s">
        <v>87</v>
      </c>
      <c r="C20" s="8" t="s">
        <v>89</v>
      </c>
      <c r="D20" s="8" t="s">
        <v>10</v>
      </c>
      <c r="E20" s="8" t="s">
        <v>114</v>
      </c>
      <c r="F20" s="8" t="s">
        <v>8</v>
      </c>
      <c r="G20" s="8" t="s">
        <v>8</v>
      </c>
      <c r="H20" s="8" t="s">
        <v>8</v>
      </c>
      <c r="I20" s="8" t="s">
        <v>45</v>
      </c>
      <c r="J20" s="9" t="s">
        <v>108</v>
      </c>
      <c r="K20" s="10">
        <v>217259.35</v>
      </c>
      <c r="L20" s="10">
        <v>217259.35</v>
      </c>
      <c r="M20" s="11">
        <v>217259.35</v>
      </c>
    </row>
    <row r="21" spans="1:13" ht="12.75" outlineLevel="3">
      <c r="A21" s="7"/>
      <c r="B21" s="8" t="s">
        <v>87</v>
      </c>
      <c r="C21" s="8" t="s">
        <v>89</v>
      </c>
      <c r="D21" s="8" t="s">
        <v>10</v>
      </c>
      <c r="E21" s="8" t="s">
        <v>114</v>
      </c>
      <c r="F21" s="8" t="s">
        <v>8</v>
      </c>
      <c r="G21" s="8" t="s">
        <v>8</v>
      </c>
      <c r="H21" s="8" t="s">
        <v>8</v>
      </c>
      <c r="I21" s="8" t="s">
        <v>112</v>
      </c>
      <c r="J21" s="9" t="s">
        <v>108</v>
      </c>
      <c r="K21" s="10">
        <v>36503.4</v>
      </c>
      <c r="L21" s="10">
        <v>36503.4</v>
      </c>
      <c r="M21" s="11">
        <v>36503.4</v>
      </c>
    </row>
    <row r="22" spans="1:13" ht="12.75" outlineLevel="3">
      <c r="A22" s="7"/>
      <c r="B22" s="8" t="s">
        <v>87</v>
      </c>
      <c r="C22" s="8" t="s">
        <v>89</v>
      </c>
      <c r="D22" s="8" t="s">
        <v>10</v>
      </c>
      <c r="E22" s="8" t="s">
        <v>57</v>
      </c>
      <c r="F22" s="8" t="s">
        <v>8</v>
      </c>
      <c r="G22" s="8" t="s">
        <v>8</v>
      </c>
      <c r="H22" s="8" t="s">
        <v>8</v>
      </c>
      <c r="I22" s="8" t="s">
        <v>45</v>
      </c>
      <c r="J22" s="9" t="s">
        <v>108</v>
      </c>
      <c r="K22" s="10">
        <v>22900</v>
      </c>
      <c r="L22" s="10">
        <v>22900</v>
      </c>
      <c r="M22" s="11">
        <v>22900</v>
      </c>
    </row>
    <row r="23" spans="1:13" ht="12.75" outlineLevel="3">
      <c r="A23" s="7"/>
      <c r="B23" s="8" t="s">
        <v>87</v>
      </c>
      <c r="C23" s="8" t="s">
        <v>89</v>
      </c>
      <c r="D23" s="8" t="s">
        <v>10</v>
      </c>
      <c r="E23" s="8" t="s">
        <v>57</v>
      </c>
      <c r="F23" s="8" t="s">
        <v>8</v>
      </c>
      <c r="G23" s="8" t="s">
        <v>8</v>
      </c>
      <c r="H23" s="8" t="s">
        <v>8</v>
      </c>
      <c r="I23" s="8" t="s">
        <v>112</v>
      </c>
      <c r="J23" s="9" t="s">
        <v>108</v>
      </c>
      <c r="K23" s="10">
        <v>10000</v>
      </c>
      <c r="L23" s="10">
        <v>10000</v>
      </c>
      <c r="M23" s="11">
        <v>10000</v>
      </c>
    </row>
    <row r="24" spans="1:13" ht="12.75" outlineLevel="3">
      <c r="A24" s="7"/>
      <c r="B24" s="8" t="s">
        <v>87</v>
      </c>
      <c r="C24" s="8" t="s">
        <v>89</v>
      </c>
      <c r="D24" s="8" t="s">
        <v>14</v>
      </c>
      <c r="E24" s="8" t="s">
        <v>58</v>
      </c>
      <c r="F24" s="8" t="s">
        <v>8</v>
      </c>
      <c r="G24" s="8" t="s">
        <v>8</v>
      </c>
      <c r="H24" s="8" t="s">
        <v>8</v>
      </c>
      <c r="I24" s="8" t="s">
        <v>45</v>
      </c>
      <c r="J24" s="9" t="s">
        <v>108</v>
      </c>
      <c r="K24" s="10">
        <v>5000</v>
      </c>
      <c r="L24" s="10">
        <v>5000</v>
      </c>
      <c r="M24" s="11">
        <v>5000</v>
      </c>
    </row>
    <row r="25" spans="1:13" ht="12.75" outlineLevel="3">
      <c r="A25" s="7"/>
      <c r="B25" s="8" t="s">
        <v>87</v>
      </c>
      <c r="C25" s="8" t="s">
        <v>90</v>
      </c>
      <c r="D25" s="8" t="s">
        <v>7</v>
      </c>
      <c r="E25" s="8" t="s">
        <v>48</v>
      </c>
      <c r="F25" s="8" t="s">
        <v>8</v>
      </c>
      <c r="G25" s="8" t="s">
        <v>8</v>
      </c>
      <c r="H25" s="8" t="s">
        <v>8</v>
      </c>
      <c r="I25" s="8" t="s">
        <v>45</v>
      </c>
      <c r="J25" s="9" t="s">
        <v>108</v>
      </c>
      <c r="K25" s="10">
        <v>566420.4</v>
      </c>
      <c r="L25" s="10">
        <v>566420.4</v>
      </c>
      <c r="M25" s="11">
        <v>566420.4</v>
      </c>
    </row>
    <row r="26" spans="1:13" ht="21.75" customHeight="1" outlineLevel="2">
      <c r="A26" s="7"/>
      <c r="B26" s="8" t="s">
        <v>87</v>
      </c>
      <c r="C26" s="8" t="s">
        <v>90</v>
      </c>
      <c r="D26" s="8" t="s">
        <v>9</v>
      </c>
      <c r="E26" s="8" t="s">
        <v>50</v>
      </c>
      <c r="F26" s="8" t="s">
        <v>8</v>
      </c>
      <c r="G26" s="8" t="s">
        <v>8</v>
      </c>
      <c r="H26" s="8" t="s">
        <v>8</v>
      </c>
      <c r="I26" s="8" t="s">
        <v>45</v>
      </c>
      <c r="J26" s="9" t="s">
        <v>108</v>
      </c>
      <c r="K26" s="10">
        <v>171058.96</v>
      </c>
      <c r="L26" s="10">
        <v>171058.96</v>
      </c>
      <c r="M26" s="11">
        <v>171058.96</v>
      </c>
    </row>
    <row r="27" spans="1:13" ht="13.5" outlineLevel="3">
      <c r="A27" s="2"/>
      <c r="B27" s="3" t="s">
        <v>87</v>
      </c>
      <c r="C27" s="3" t="s">
        <v>59</v>
      </c>
      <c r="D27" s="3"/>
      <c r="E27" s="3"/>
      <c r="F27" s="3"/>
      <c r="G27" s="3"/>
      <c r="H27" s="3"/>
      <c r="I27" s="3"/>
      <c r="J27" s="4"/>
      <c r="K27" s="5">
        <v>20150076</v>
      </c>
      <c r="L27" s="5">
        <v>20150076</v>
      </c>
      <c r="M27" s="6">
        <v>20150076</v>
      </c>
    </row>
    <row r="28" spans="1:13" ht="12.75" outlineLevel="3">
      <c r="A28" s="7"/>
      <c r="B28" s="8" t="s">
        <v>87</v>
      </c>
      <c r="C28" s="8" t="s">
        <v>91</v>
      </c>
      <c r="D28" s="8" t="s">
        <v>7</v>
      </c>
      <c r="E28" s="8" t="s">
        <v>48</v>
      </c>
      <c r="F28" s="8" t="s">
        <v>15</v>
      </c>
      <c r="G28" s="8" t="s">
        <v>8</v>
      </c>
      <c r="H28" s="8" t="s">
        <v>92</v>
      </c>
      <c r="I28" s="8" t="s">
        <v>93</v>
      </c>
      <c r="J28" s="9" t="s">
        <v>60</v>
      </c>
      <c r="K28" s="10">
        <v>14902942</v>
      </c>
      <c r="L28" s="10">
        <v>14902942</v>
      </c>
      <c r="M28" s="11">
        <v>14902942</v>
      </c>
    </row>
    <row r="29" spans="1:13" ht="12.75" outlineLevel="3">
      <c r="A29" s="7"/>
      <c r="B29" s="8" t="s">
        <v>87</v>
      </c>
      <c r="C29" s="8" t="s">
        <v>91</v>
      </c>
      <c r="D29" s="8" t="s">
        <v>9</v>
      </c>
      <c r="E29" s="8" t="s">
        <v>50</v>
      </c>
      <c r="F29" s="8" t="s">
        <v>15</v>
      </c>
      <c r="G29" s="8" t="s">
        <v>8</v>
      </c>
      <c r="H29" s="8" t="s">
        <v>92</v>
      </c>
      <c r="I29" s="8" t="s">
        <v>93</v>
      </c>
      <c r="J29" s="9" t="s">
        <v>60</v>
      </c>
      <c r="K29" s="10">
        <v>4500688</v>
      </c>
      <c r="L29" s="10">
        <v>4500688</v>
      </c>
      <c r="M29" s="11">
        <v>4500688</v>
      </c>
    </row>
    <row r="30" spans="1:13" ht="12.75" outlineLevel="3">
      <c r="A30" s="7"/>
      <c r="B30" s="8" t="s">
        <v>87</v>
      </c>
      <c r="C30" s="8" t="s">
        <v>91</v>
      </c>
      <c r="D30" s="8" t="s">
        <v>10</v>
      </c>
      <c r="E30" s="8" t="s">
        <v>51</v>
      </c>
      <c r="F30" s="8" t="s">
        <v>15</v>
      </c>
      <c r="G30" s="8" t="s">
        <v>8</v>
      </c>
      <c r="H30" s="8" t="s">
        <v>92</v>
      </c>
      <c r="I30" s="8" t="s">
        <v>93</v>
      </c>
      <c r="J30" s="9" t="s">
        <v>60</v>
      </c>
      <c r="K30" s="10">
        <v>49560</v>
      </c>
      <c r="L30" s="10">
        <v>49560</v>
      </c>
      <c r="M30" s="11">
        <v>49560</v>
      </c>
    </row>
    <row r="31" spans="1:13" ht="12.75" outlineLevel="3">
      <c r="A31" s="7"/>
      <c r="B31" s="8" t="s">
        <v>87</v>
      </c>
      <c r="C31" s="8" t="s">
        <v>91</v>
      </c>
      <c r="D31" s="8" t="s">
        <v>10</v>
      </c>
      <c r="E31" s="8" t="s">
        <v>55</v>
      </c>
      <c r="F31" s="8" t="s">
        <v>15</v>
      </c>
      <c r="G31" s="8" t="s">
        <v>8</v>
      </c>
      <c r="H31" s="8" t="s">
        <v>92</v>
      </c>
      <c r="I31" s="8" t="s">
        <v>93</v>
      </c>
      <c r="J31" s="9" t="s">
        <v>60</v>
      </c>
      <c r="K31" s="10">
        <v>300000</v>
      </c>
      <c r="L31" s="10">
        <v>300000</v>
      </c>
      <c r="M31" s="11">
        <v>300000</v>
      </c>
    </row>
    <row r="32" spans="1:13" ht="21.75" customHeight="1" outlineLevel="2">
      <c r="A32" s="7"/>
      <c r="B32" s="8" t="s">
        <v>87</v>
      </c>
      <c r="C32" s="8" t="s">
        <v>91</v>
      </c>
      <c r="D32" s="8" t="s">
        <v>10</v>
      </c>
      <c r="E32" s="8" t="s">
        <v>57</v>
      </c>
      <c r="F32" s="8" t="s">
        <v>15</v>
      </c>
      <c r="G32" s="8" t="s">
        <v>8</v>
      </c>
      <c r="H32" s="8" t="s">
        <v>92</v>
      </c>
      <c r="I32" s="8" t="s">
        <v>93</v>
      </c>
      <c r="J32" s="9" t="s">
        <v>60</v>
      </c>
      <c r="K32" s="10">
        <v>396886</v>
      </c>
      <c r="L32" s="10">
        <v>396886</v>
      </c>
      <c r="M32" s="11">
        <v>396886</v>
      </c>
    </row>
    <row r="33" spans="1:13" ht="13.5" outlineLevel="3">
      <c r="A33" s="2"/>
      <c r="B33" s="3" t="s">
        <v>87</v>
      </c>
      <c r="C33" s="3" t="s">
        <v>61</v>
      </c>
      <c r="D33" s="3"/>
      <c r="E33" s="3"/>
      <c r="F33" s="3"/>
      <c r="G33" s="3"/>
      <c r="H33" s="3"/>
      <c r="I33" s="3"/>
      <c r="J33" s="4"/>
      <c r="K33" s="5">
        <v>15800</v>
      </c>
      <c r="L33" s="5">
        <v>15800</v>
      </c>
      <c r="M33" s="6">
        <v>15800</v>
      </c>
    </row>
    <row r="34" spans="1:13" ht="21.75" customHeight="1" outlineLevel="2">
      <c r="A34" s="7"/>
      <c r="B34" s="8" t="s">
        <v>87</v>
      </c>
      <c r="C34" s="8" t="s">
        <v>62</v>
      </c>
      <c r="D34" s="8" t="s">
        <v>10</v>
      </c>
      <c r="E34" s="8" t="s">
        <v>53</v>
      </c>
      <c r="F34" s="8" t="s">
        <v>8</v>
      </c>
      <c r="G34" s="8" t="s">
        <v>8</v>
      </c>
      <c r="H34" s="8" t="s">
        <v>8</v>
      </c>
      <c r="I34" s="8" t="s">
        <v>45</v>
      </c>
      <c r="J34" s="9" t="s">
        <v>108</v>
      </c>
      <c r="K34" s="10">
        <v>15800</v>
      </c>
      <c r="L34" s="10">
        <v>15800</v>
      </c>
      <c r="M34" s="11">
        <v>15800</v>
      </c>
    </row>
    <row r="35" spans="1:13" ht="13.5" outlineLevel="3">
      <c r="A35" s="2"/>
      <c r="B35" s="3" t="s">
        <v>87</v>
      </c>
      <c r="C35" s="3" t="s">
        <v>63</v>
      </c>
      <c r="D35" s="3"/>
      <c r="E35" s="3"/>
      <c r="F35" s="3"/>
      <c r="G35" s="3"/>
      <c r="H35" s="3"/>
      <c r="I35" s="3"/>
      <c r="J35" s="4"/>
      <c r="K35" s="5">
        <v>771960</v>
      </c>
      <c r="L35" s="5">
        <v>171960</v>
      </c>
      <c r="M35" s="6">
        <v>171960</v>
      </c>
    </row>
    <row r="36" spans="1:13" ht="12.75" outlineLevel="3">
      <c r="A36" s="7"/>
      <c r="B36" s="8" t="s">
        <v>87</v>
      </c>
      <c r="C36" s="8" t="s">
        <v>64</v>
      </c>
      <c r="D36" s="8" t="s">
        <v>10</v>
      </c>
      <c r="E36" s="8" t="s">
        <v>53</v>
      </c>
      <c r="F36" s="8" t="s">
        <v>8</v>
      </c>
      <c r="G36" s="8" t="s">
        <v>8</v>
      </c>
      <c r="H36" s="8" t="s">
        <v>8</v>
      </c>
      <c r="I36" s="8" t="s">
        <v>45</v>
      </c>
      <c r="J36" s="9" t="s">
        <v>108</v>
      </c>
      <c r="K36" s="10">
        <v>50400</v>
      </c>
      <c r="L36" s="10">
        <v>50400</v>
      </c>
      <c r="M36" s="11">
        <v>50400</v>
      </c>
    </row>
    <row r="37" spans="1:13" ht="12.75" outlineLevel="3">
      <c r="A37" s="7"/>
      <c r="B37" s="8" t="s">
        <v>87</v>
      </c>
      <c r="C37" s="8" t="s">
        <v>65</v>
      </c>
      <c r="D37" s="8" t="s">
        <v>10</v>
      </c>
      <c r="E37" s="8" t="s">
        <v>53</v>
      </c>
      <c r="F37" s="8" t="s">
        <v>8</v>
      </c>
      <c r="G37" s="8" t="s">
        <v>8</v>
      </c>
      <c r="H37" s="8" t="s">
        <v>8</v>
      </c>
      <c r="I37" s="8" t="s">
        <v>45</v>
      </c>
      <c r="J37" s="9" t="s">
        <v>108</v>
      </c>
      <c r="K37" s="10">
        <v>71160</v>
      </c>
      <c r="L37" s="10">
        <v>71160</v>
      </c>
      <c r="M37" s="11">
        <v>71160</v>
      </c>
    </row>
    <row r="38" spans="1:13" s="25" customFormat="1" ht="12.75" outlineLevel="3">
      <c r="A38" s="7"/>
      <c r="B38" s="8" t="s">
        <v>87</v>
      </c>
      <c r="C38" s="8" t="s">
        <v>115</v>
      </c>
      <c r="D38" s="8" t="s">
        <v>10</v>
      </c>
      <c r="E38" s="8" t="s">
        <v>53</v>
      </c>
      <c r="F38" s="8" t="s">
        <v>8</v>
      </c>
      <c r="G38" s="8" t="s">
        <v>8</v>
      </c>
      <c r="H38" s="8" t="s">
        <v>8</v>
      </c>
      <c r="I38" s="8" t="s">
        <v>45</v>
      </c>
      <c r="J38" s="9" t="s">
        <v>108</v>
      </c>
      <c r="K38" s="10">
        <v>14400</v>
      </c>
      <c r="L38" s="10">
        <v>14400</v>
      </c>
      <c r="M38" s="11">
        <v>14400</v>
      </c>
    </row>
    <row r="39" spans="1:13" ht="12.75" outlineLevel="3">
      <c r="A39" s="7"/>
      <c r="B39" s="8" t="s">
        <v>87</v>
      </c>
      <c r="C39" s="8" t="s">
        <v>115</v>
      </c>
      <c r="D39" s="8" t="s">
        <v>10</v>
      </c>
      <c r="E39" s="8" t="s">
        <v>54</v>
      </c>
      <c r="F39" s="8" t="s">
        <v>8</v>
      </c>
      <c r="G39" s="8" t="s">
        <v>8</v>
      </c>
      <c r="H39" s="8" t="s">
        <v>8</v>
      </c>
      <c r="I39" s="8" t="s">
        <v>45</v>
      </c>
      <c r="J39" s="9" t="s">
        <v>108</v>
      </c>
      <c r="K39" s="10">
        <v>36000</v>
      </c>
      <c r="L39" s="10">
        <v>36000</v>
      </c>
      <c r="M39" s="11">
        <v>36000</v>
      </c>
    </row>
    <row r="40" spans="1:13" ht="12.75" outlineLevel="3">
      <c r="A40" s="7"/>
      <c r="B40" s="8" t="s">
        <v>87</v>
      </c>
      <c r="C40" s="8" t="s">
        <v>109</v>
      </c>
      <c r="D40" s="8" t="s">
        <v>10</v>
      </c>
      <c r="E40" s="8" t="s">
        <v>54</v>
      </c>
      <c r="F40" s="8" t="s">
        <v>8</v>
      </c>
      <c r="G40" s="8" t="s">
        <v>8</v>
      </c>
      <c r="H40" s="8" t="s">
        <v>8</v>
      </c>
      <c r="I40" s="8" t="s">
        <v>45</v>
      </c>
      <c r="J40" s="9" t="s">
        <v>108</v>
      </c>
      <c r="K40" s="10">
        <v>100000</v>
      </c>
      <c r="L40" s="10"/>
      <c r="M40" s="11"/>
    </row>
    <row r="41" spans="1:13" s="25" customFormat="1" ht="12.75" outlineLevel="1">
      <c r="A41" s="7"/>
      <c r="B41" s="8" t="s">
        <v>87</v>
      </c>
      <c r="C41" s="8" t="s">
        <v>109</v>
      </c>
      <c r="D41" s="8" t="s">
        <v>10</v>
      </c>
      <c r="E41" s="8" t="s">
        <v>116</v>
      </c>
      <c r="F41" s="8" t="s">
        <v>8</v>
      </c>
      <c r="G41" s="8" t="s">
        <v>8</v>
      </c>
      <c r="H41" s="8" t="s">
        <v>8</v>
      </c>
      <c r="I41" s="8" t="s">
        <v>45</v>
      </c>
      <c r="J41" s="9" t="s">
        <v>108</v>
      </c>
      <c r="K41" s="10">
        <v>500000</v>
      </c>
      <c r="L41" s="10"/>
      <c r="M41" s="11"/>
    </row>
    <row r="42" spans="1:13" ht="21.75" customHeight="1" outlineLevel="2">
      <c r="A42" s="2"/>
      <c r="B42" s="3" t="s">
        <v>87</v>
      </c>
      <c r="C42" s="3" t="s">
        <v>106</v>
      </c>
      <c r="D42" s="3"/>
      <c r="E42" s="3"/>
      <c r="F42" s="3"/>
      <c r="G42" s="3"/>
      <c r="H42" s="3"/>
      <c r="I42" s="3"/>
      <c r="J42" s="4"/>
      <c r="K42" s="5">
        <v>6500</v>
      </c>
      <c r="L42" s="5"/>
      <c r="M42" s="6"/>
    </row>
    <row r="43" spans="1:13" ht="12.75" outlineLevel="3">
      <c r="A43" s="7"/>
      <c r="B43" s="8" t="s">
        <v>87</v>
      </c>
      <c r="C43" s="8" t="s">
        <v>107</v>
      </c>
      <c r="D43" s="8" t="s">
        <v>10</v>
      </c>
      <c r="E43" s="8" t="s">
        <v>53</v>
      </c>
      <c r="F43" s="8" t="s">
        <v>8</v>
      </c>
      <c r="G43" s="8" t="s">
        <v>8</v>
      </c>
      <c r="H43" s="8" t="s">
        <v>8</v>
      </c>
      <c r="I43" s="8" t="s">
        <v>45</v>
      </c>
      <c r="J43" s="9" t="s">
        <v>104</v>
      </c>
      <c r="K43" s="10">
        <v>6500</v>
      </c>
      <c r="L43" s="10"/>
      <c r="M43" s="11"/>
    </row>
    <row r="44" spans="1:13" ht="13.5" outlineLevel="1">
      <c r="A44" s="2"/>
      <c r="B44" s="3" t="s">
        <v>94</v>
      </c>
      <c r="C44" s="3"/>
      <c r="D44" s="3"/>
      <c r="E44" s="3"/>
      <c r="F44" s="3"/>
      <c r="G44" s="3"/>
      <c r="H44" s="3"/>
      <c r="I44" s="3"/>
      <c r="J44" s="4"/>
      <c r="K44" s="5">
        <v>352800</v>
      </c>
      <c r="L44" s="5"/>
      <c r="M44" s="6"/>
    </row>
    <row r="45" spans="1:13" s="26" customFormat="1" ht="21.75" customHeight="1" outlineLevel="2">
      <c r="A45" s="2"/>
      <c r="B45" s="3" t="s">
        <v>94</v>
      </c>
      <c r="C45" s="3" t="s">
        <v>95</v>
      </c>
      <c r="D45" s="3"/>
      <c r="E45" s="3"/>
      <c r="F45" s="3"/>
      <c r="G45" s="3"/>
      <c r="H45" s="3"/>
      <c r="I45" s="3"/>
      <c r="J45" s="4"/>
      <c r="K45" s="5">
        <v>352800</v>
      </c>
      <c r="L45" s="5"/>
      <c r="M45" s="6"/>
    </row>
    <row r="46" spans="1:13" s="26" customFormat="1" ht="12.75" outlineLevel="3">
      <c r="A46" s="7"/>
      <c r="B46" s="8" t="s">
        <v>94</v>
      </c>
      <c r="C46" s="8" t="s">
        <v>96</v>
      </c>
      <c r="D46" s="8" t="s">
        <v>10</v>
      </c>
      <c r="E46" s="8" t="s">
        <v>54</v>
      </c>
      <c r="F46" s="8" t="s">
        <v>8</v>
      </c>
      <c r="G46" s="8" t="s">
        <v>8</v>
      </c>
      <c r="H46" s="8" t="s">
        <v>8</v>
      </c>
      <c r="I46" s="8" t="s">
        <v>45</v>
      </c>
      <c r="J46" s="9" t="s">
        <v>97</v>
      </c>
      <c r="K46" s="10">
        <v>352800</v>
      </c>
      <c r="L46" s="10"/>
      <c r="M46" s="11"/>
    </row>
    <row r="47" spans="1:13" s="26" customFormat="1" ht="12.75" customHeight="1">
      <c r="A47" s="2"/>
      <c r="B47" s="3" t="s">
        <v>98</v>
      </c>
      <c r="C47" s="3"/>
      <c r="D47" s="3"/>
      <c r="E47" s="3"/>
      <c r="F47" s="3"/>
      <c r="G47" s="3"/>
      <c r="H47" s="3"/>
      <c r="I47" s="3"/>
      <c r="J47" s="4"/>
      <c r="K47" s="5">
        <v>1928400</v>
      </c>
      <c r="L47" s="5">
        <v>1928400</v>
      </c>
      <c r="M47" s="6">
        <v>1928400</v>
      </c>
    </row>
    <row r="48" spans="1:13" s="26" customFormat="1" ht="12.75" customHeight="1">
      <c r="A48" s="2"/>
      <c r="B48" s="3" t="s">
        <v>98</v>
      </c>
      <c r="C48" s="3" t="s">
        <v>99</v>
      </c>
      <c r="D48" s="3"/>
      <c r="E48" s="3"/>
      <c r="F48" s="3"/>
      <c r="G48" s="3"/>
      <c r="H48" s="3"/>
      <c r="I48" s="3"/>
      <c r="J48" s="4"/>
      <c r="K48" s="5">
        <v>1928400</v>
      </c>
      <c r="L48" s="5">
        <v>1928400</v>
      </c>
      <c r="M48" s="6">
        <v>1928400</v>
      </c>
    </row>
    <row r="49" spans="1:13" s="26" customFormat="1" ht="12.75" customHeight="1">
      <c r="A49" s="7"/>
      <c r="B49" s="8" t="s">
        <v>98</v>
      </c>
      <c r="C49" s="8" t="s">
        <v>100</v>
      </c>
      <c r="D49" s="8" t="s">
        <v>16</v>
      </c>
      <c r="E49" s="8" t="s">
        <v>54</v>
      </c>
      <c r="F49" s="8" t="s">
        <v>15</v>
      </c>
      <c r="G49" s="8" t="s">
        <v>8</v>
      </c>
      <c r="H49" s="8" t="s">
        <v>101</v>
      </c>
      <c r="I49" s="8" t="s">
        <v>102</v>
      </c>
      <c r="J49" s="9" t="s">
        <v>103</v>
      </c>
      <c r="K49" s="10">
        <v>1928400</v>
      </c>
      <c r="L49" s="10">
        <v>1928400</v>
      </c>
      <c r="M49" s="11">
        <v>1928400</v>
      </c>
    </row>
    <row r="50" spans="1:13" s="26" customFormat="1" ht="12.75" customHeight="1">
      <c r="A50" s="19"/>
      <c r="B50" s="17"/>
      <c r="C50" s="17"/>
      <c r="D50" s="17"/>
      <c r="E50" s="17"/>
      <c r="F50" s="17"/>
      <c r="G50" s="17"/>
      <c r="H50" s="17"/>
      <c r="I50" s="17"/>
      <c r="J50" s="19"/>
      <c r="K50" s="20"/>
      <c r="L50" s="20"/>
      <c r="M50" s="20"/>
    </row>
    <row r="51" spans="1:13" s="26" customFormat="1" ht="12.75" customHeight="1">
      <c r="A51" s="19"/>
      <c r="B51" s="17"/>
      <c r="C51" s="17"/>
      <c r="D51" s="17"/>
      <c r="E51" s="17"/>
      <c r="F51" s="17"/>
      <c r="G51" s="17"/>
      <c r="H51" s="17"/>
      <c r="I51" s="17"/>
      <c r="J51" s="19"/>
      <c r="K51" s="20"/>
      <c r="L51" s="20"/>
      <c r="M51" s="20"/>
    </row>
    <row r="52" spans="1:13" s="26" customFormat="1" ht="12.75" customHeight="1">
      <c r="A52" s="21"/>
      <c r="B52" s="18"/>
      <c r="C52" s="18"/>
      <c r="D52" s="18"/>
      <c r="E52" s="18"/>
      <c r="F52" s="18"/>
      <c r="G52" s="18"/>
      <c r="H52" s="18"/>
      <c r="I52" s="18"/>
      <c r="J52" s="21"/>
      <c r="K52" s="22"/>
      <c r="L52" s="22"/>
      <c r="M52" s="22"/>
    </row>
    <row r="53" spans="1:13" s="26" customFormat="1" ht="12.75" customHeight="1">
      <c r="A53" s="19"/>
      <c r="B53" s="17"/>
      <c r="C53" s="17"/>
      <c r="D53" s="17"/>
      <c r="E53" s="17"/>
      <c r="F53" s="17"/>
      <c r="G53" s="17"/>
      <c r="H53" s="17"/>
      <c r="I53" s="17"/>
      <c r="J53" s="19"/>
      <c r="K53" s="20"/>
      <c r="L53" s="20"/>
      <c r="M53" s="20"/>
    </row>
    <row r="54" spans="1:13" s="26" customFormat="1" ht="12.75" customHeight="1">
      <c r="A54" s="19"/>
      <c r="B54" s="17"/>
      <c r="C54" s="17"/>
      <c r="D54" s="17"/>
      <c r="E54" s="17"/>
      <c r="F54" s="17"/>
      <c r="G54" s="17"/>
      <c r="H54" s="17"/>
      <c r="I54" s="17"/>
      <c r="J54" s="19"/>
      <c r="K54" s="20"/>
      <c r="L54" s="20"/>
      <c r="M54" s="20"/>
    </row>
    <row r="55" spans="1:13" s="26" customFormat="1" ht="12.75" customHeight="1">
      <c r="A55" s="21"/>
      <c r="B55" s="18"/>
      <c r="C55" s="18"/>
      <c r="D55" s="18"/>
      <c r="E55" s="18"/>
      <c r="F55" s="18"/>
      <c r="G55" s="18"/>
      <c r="H55" s="18"/>
      <c r="I55" s="18"/>
      <c r="J55" s="21"/>
      <c r="K55" s="22"/>
      <c r="L55" s="22"/>
      <c r="M55" s="22"/>
    </row>
    <row r="56" s="23" customFormat="1" ht="12.75" customHeight="1"/>
  </sheetData>
  <sheetProtection/>
  <printOptions/>
  <pageMargins left="0.2362204724409449" right="0.1968503937007874" top="0.1968503937007874" bottom="0.1968503937007874" header="0.5118110236220472" footer="0.511811023622047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91"/>
  <sheetViews>
    <sheetView showGridLines="0"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2.75" customHeight="1" outlineLevelRow="3"/>
  <cols>
    <col min="1" max="1" width="0.9921875" style="122" customWidth="1"/>
    <col min="2" max="2" width="41.140625" style="122" customWidth="1"/>
    <col min="3" max="3" width="6.28125" style="122" customWidth="1"/>
    <col min="4" max="4" width="12.8515625" style="122" customWidth="1"/>
    <col min="5" max="5" width="6.421875" style="122" customWidth="1"/>
    <col min="6" max="6" width="7.28125" style="122" customWidth="1"/>
    <col min="7" max="9" width="5.57421875" style="122" customWidth="1"/>
    <col min="10" max="10" width="7.00390625" style="122" customWidth="1"/>
    <col min="11" max="11" width="13.00390625" style="122" customWidth="1"/>
    <col min="12" max="14" width="12.00390625" style="122" customWidth="1"/>
    <col min="15" max="15" width="1.28515625" style="122" customWidth="1"/>
    <col min="16" max="16384" width="9.140625" style="122" customWidth="1"/>
  </cols>
  <sheetData>
    <row r="1" spans="1:15" s="14" customFormat="1" ht="17.25" customHeight="1">
      <c r="A1" s="38"/>
      <c r="B1" s="38"/>
      <c r="C1" s="38"/>
      <c r="I1" s="27"/>
      <c r="J1" s="28"/>
      <c r="K1" s="27" t="s">
        <v>83</v>
      </c>
      <c r="L1" s="27"/>
      <c r="M1" s="28"/>
      <c r="N1" s="28"/>
      <c r="O1" s="28"/>
    </row>
    <row r="2" spans="1:15" s="14" customFormat="1" ht="14.25" customHeight="1">
      <c r="A2" s="38"/>
      <c r="B2" s="38"/>
      <c r="C2" s="38"/>
      <c r="I2" s="27"/>
      <c r="J2" s="28"/>
      <c r="K2" s="29" t="s">
        <v>134</v>
      </c>
      <c r="L2" s="29"/>
      <c r="M2" s="30"/>
      <c r="N2" s="30"/>
      <c r="O2" s="28"/>
    </row>
    <row r="3" spans="9:15" s="14" customFormat="1" ht="14.25" customHeight="1">
      <c r="I3" s="27"/>
      <c r="J3" s="31"/>
      <c r="K3" s="29" t="s">
        <v>78</v>
      </c>
      <c r="L3" s="29"/>
      <c r="M3" s="30"/>
      <c r="N3" s="30"/>
      <c r="O3" s="28"/>
    </row>
    <row r="4" spans="9:15" s="14" customFormat="1" ht="14.25" customHeight="1">
      <c r="I4" s="27"/>
      <c r="J4" s="31"/>
      <c r="K4" s="29" t="s">
        <v>79</v>
      </c>
      <c r="L4" s="29"/>
      <c r="M4" s="30"/>
      <c r="N4" s="30"/>
      <c r="O4" s="28"/>
    </row>
    <row r="5" spans="1:15" s="14" customFormat="1" ht="12.75" customHeight="1">
      <c r="A5" s="31"/>
      <c r="I5" s="27" t="s">
        <v>40</v>
      </c>
      <c r="J5" s="28"/>
      <c r="K5" s="31"/>
      <c r="L5" s="31"/>
      <c r="M5" s="28"/>
      <c r="N5" s="28"/>
      <c r="O5" s="28"/>
    </row>
    <row r="6" spans="11:15" s="14" customFormat="1" ht="12.75" customHeight="1">
      <c r="K6" s="32" t="s">
        <v>82</v>
      </c>
      <c r="L6" s="33" t="s">
        <v>135</v>
      </c>
      <c r="M6" s="32"/>
      <c r="N6" s="32"/>
      <c r="O6" s="28"/>
    </row>
    <row r="7" spans="9:14" s="14" customFormat="1" ht="12.75" customHeight="1">
      <c r="I7" s="39"/>
      <c r="J7" s="39"/>
      <c r="K7" s="34" t="s">
        <v>47</v>
      </c>
      <c r="L7" s="35" t="s">
        <v>70</v>
      </c>
      <c r="M7" s="36"/>
      <c r="N7" s="36"/>
    </row>
    <row r="8" spans="9:14" s="14" customFormat="1" ht="14.25" customHeight="1">
      <c r="I8" s="15"/>
      <c r="J8" s="15"/>
      <c r="K8" s="131" t="s">
        <v>149</v>
      </c>
      <c r="L8" s="131"/>
      <c r="M8" s="131"/>
      <c r="N8" s="37"/>
    </row>
    <row r="9" spans="2:14" s="14" customFormat="1" ht="15.75" customHeight="1" thickBot="1">
      <c r="B9" s="132" t="s">
        <v>136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28"/>
    </row>
    <row r="10" spans="2:14" s="14" customFormat="1" ht="14.25" customHeight="1" thickBot="1">
      <c r="B10" s="131" t="s">
        <v>149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3"/>
      <c r="N10" s="40" t="s">
        <v>17</v>
      </c>
    </row>
    <row r="11" spans="12:14" s="14" customFormat="1" ht="12.75">
      <c r="L11" s="14" t="s">
        <v>18</v>
      </c>
      <c r="N11" s="41" t="s">
        <v>46</v>
      </c>
    </row>
    <row r="12" spans="1:14" s="14" customFormat="1" ht="13.5" customHeight="1">
      <c r="A12" s="14" t="s">
        <v>110</v>
      </c>
      <c r="B12" s="16"/>
      <c r="L12" s="14" t="s">
        <v>19</v>
      </c>
      <c r="N12" s="42"/>
    </row>
    <row r="13" spans="1:14" s="14" customFormat="1" ht="13.5" customHeight="1">
      <c r="A13" s="14" t="s">
        <v>68</v>
      </c>
      <c r="B13" s="16"/>
      <c r="L13" s="14" t="s">
        <v>20</v>
      </c>
      <c r="N13" s="42"/>
    </row>
    <row r="14" spans="1:14" s="14" customFormat="1" ht="13.5" customHeight="1">
      <c r="A14" s="14" t="s">
        <v>71</v>
      </c>
      <c r="B14" s="16"/>
      <c r="L14" s="14" t="s">
        <v>21</v>
      </c>
      <c r="N14" s="42"/>
    </row>
    <row r="15" spans="1:14" s="14" customFormat="1" ht="13.5" customHeight="1">
      <c r="A15" s="15" t="s">
        <v>22</v>
      </c>
      <c r="B15" s="16"/>
      <c r="L15" s="14" t="s">
        <v>21</v>
      </c>
      <c r="N15" s="42"/>
    </row>
    <row r="16" spans="1:14" s="14" customFormat="1" ht="13.5" customHeight="1">
      <c r="A16" s="14" t="s">
        <v>80</v>
      </c>
      <c r="B16" s="16"/>
      <c r="L16" s="14" t="s">
        <v>23</v>
      </c>
      <c r="N16" s="42"/>
    </row>
    <row r="17" spans="1:14" s="14" customFormat="1" ht="13.5" customHeight="1">
      <c r="A17" s="14" t="s">
        <v>69</v>
      </c>
      <c r="B17" s="16"/>
      <c r="L17" s="14" t="s">
        <v>24</v>
      </c>
      <c r="N17" s="42"/>
    </row>
    <row r="18" spans="1:14" s="14" customFormat="1" ht="13.5" customHeight="1">
      <c r="A18" s="14" t="s">
        <v>25</v>
      </c>
      <c r="B18" s="16"/>
      <c r="L18" s="14" t="s">
        <v>26</v>
      </c>
      <c r="N18" s="42">
        <v>383</v>
      </c>
    </row>
    <row r="19" spans="12:14" s="14" customFormat="1" ht="12" customHeight="1" thickBot="1">
      <c r="L19" s="14" t="s">
        <v>27</v>
      </c>
      <c r="N19" s="43"/>
    </row>
    <row r="20" s="14" customFormat="1" ht="6" customHeight="1" thickBot="1">
      <c r="N20" s="44"/>
    </row>
    <row r="21" spans="2:14" s="14" customFormat="1" ht="36" customHeight="1">
      <c r="B21" s="45" t="s">
        <v>28</v>
      </c>
      <c r="C21" s="46" t="s">
        <v>0</v>
      </c>
      <c r="D21" s="46" t="s">
        <v>1</v>
      </c>
      <c r="E21" s="46" t="s">
        <v>2</v>
      </c>
      <c r="F21" s="46" t="s">
        <v>3</v>
      </c>
      <c r="G21" s="46" t="s">
        <v>4</v>
      </c>
      <c r="H21" s="46" t="s">
        <v>5</v>
      </c>
      <c r="I21" s="46" t="s">
        <v>6</v>
      </c>
      <c r="J21" s="46" t="s">
        <v>42</v>
      </c>
      <c r="K21" s="47" t="s">
        <v>72</v>
      </c>
      <c r="L21" s="46" t="s">
        <v>73</v>
      </c>
      <c r="M21" s="46" t="s">
        <v>120</v>
      </c>
      <c r="N21" s="48" t="s">
        <v>138</v>
      </c>
    </row>
    <row r="22" spans="2:17" s="14" customFormat="1" ht="12.75" outlineLevel="3">
      <c r="B22" s="49" t="s">
        <v>29</v>
      </c>
      <c r="C22" s="50" t="s">
        <v>87</v>
      </c>
      <c r="D22" s="50" t="s">
        <v>89</v>
      </c>
      <c r="E22" s="50" t="s">
        <v>7</v>
      </c>
      <c r="F22" s="50" t="s">
        <v>48</v>
      </c>
      <c r="G22" s="50" t="s">
        <v>8</v>
      </c>
      <c r="H22" s="50" t="s">
        <v>8</v>
      </c>
      <c r="I22" s="50" t="s">
        <v>8</v>
      </c>
      <c r="J22" s="50" t="s">
        <v>45</v>
      </c>
      <c r="K22" s="51" t="s">
        <v>108</v>
      </c>
      <c r="L22" s="52">
        <v>784646.76</v>
      </c>
      <c r="M22" s="52">
        <v>804304.44</v>
      </c>
      <c r="N22" s="53">
        <v>804304.44</v>
      </c>
      <c r="P22" s="38"/>
      <c r="Q22" s="38"/>
    </row>
    <row r="23" spans="2:17" s="14" customFormat="1" ht="12.75" outlineLevel="3">
      <c r="B23" s="49" t="s">
        <v>29</v>
      </c>
      <c r="C23" s="50" t="s">
        <v>87</v>
      </c>
      <c r="D23" s="50" t="s">
        <v>89</v>
      </c>
      <c r="E23" s="50" t="s">
        <v>7</v>
      </c>
      <c r="F23" s="50" t="s">
        <v>48</v>
      </c>
      <c r="G23" s="50" t="s">
        <v>8</v>
      </c>
      <c r="H23" s="50" t="s">
        <v>8</v>
      </c>
      <c r="I23" s="50" t="s">
        <v>8</v>
      </c>
      <c r="J23" s="50" t="s">
        <v>112</v>
      </c>
      <c r="K23" s="51" t="s">
        <v>108</v>
      </c>
      <c r="L23" s="52">
        <v>96056.49</v>
      </c>
      <c r="M23" s="52">
        <v>96056.49</v>
      </c>
      <c r="N23" s="53">
        <v>96056.49</v>
      </c>
      <c r="P23" s="38"/>
      <c r="Q23" s="38"/>
    </row>
    <row r="24" spans="2:17" s="14" customFormat="1" ht="24" customHeight="1" outlineLevel="3">
      <c r="B24" s="54" t="s">
        <v>81</v>
      </c>
      <c r="C24" s="50" t="s">
        <v>87</v>
      </c>
      <c r="D24" s="50" t="s">
        <v>89</v>
      </c>
      <c r="E24" s="50" t="s">
        <v>7</v>
      </c>
      <c r="F24" s="50" t="s">
        <v>49</v>
      </c>
      <c r="G24" s="50" t="s">
        <v>8</v>
      </c>
      <c r="H24" s="50" t="s">
        <v>8</v>
      </c>
      <c r="I24" s="50" t="s">
        <v>8</v>
      </c>
      <c r="J24" s="50" t="s">
        <v>45</v>
      </c>
      <c r="K24" s="51" t="s">
        <v>108</v>
      </c>
      <c r="L24" s="52">
        <v>5300</v>
      </c>
      <c r="M24" s="52">
        <v>5300</v>
      </c>
      <c r="N24" s="53">
        <v>5300</v>
      </c>
      <c r="P24" s="38"/>
      <c r="Q24" s="38"/>
    </row>
    <row r="25" spans="2:17" s="14" customFormat="1" ht="12.75" outlineLevel="3">
      <c r="B25" s="49" t="s">
        <v>30</v>
      </c>
      <c r="C25" s="50" t="s">
        <v>87</v>
      </c>
      <c r="D25" s="50" t="s">
        <v>89</v>
      </c>
      <c r="E25" s="50" t="s">
        <v>9</v>
      </c>
      <c r="F25" s="50" t="s">
        <v>50</v>
      </c>
      <c r="G25" s="50" t="s">
        <v>8</v>
      </c>
      <c r="H25" s="50" t="s">
        <v>8</v>
      </c>
      <c r="I25" s="50" t="s">
        <v>8</v>
      </c>
      <c r="J25" s="50" t="s">
        <v>45</v>
      </c>
      <c r="K25" s="51" t="s">
        <v>108</v>
      </c>
      <c r="L25" s="52">
        <v>238563.92</v>
      </c>
      <c r="M25" s="52">
        <v>244500.54</v>
      </c>
      <c r="N25" s="53">
        <v>244500.54</v>
      </c>
      <c r="P25" s="38"/>
      <c r="Q25" s="38"/>
    </row>
    <row r="26" spans="2:17" s="14" customFormat="1" ht="12.75" outlineLevel="3">
      <c r="B26" s="49" t="s">
        <v>30</v>
      </c>
      <c r="C26" s="50" t="s">
        <v>87</v>
      </c>
      <c r="D26" s="50" t="s">
        <v>89</v>
      </c>
      <c r="E26" s="50" t="s">
        <v>9</v>
      </c>
      <c r="F26" s="50" t="s">
        <v>50</v>
      </c>
      <c r="G26" s="50" t="s">
        <v>8</v>
      </c>
      <c r="H26" s="50" t="s">
        <v>8</v>
      </c>
      <c r="I26" s="50" t="s">
        <v>8</v>
      </c>
      <c r="J26" s="50" t="s">
        <v>112</v>
      </c>
      <c r="K26" s="51" t="s">
        <v>108</v>
      </c>
      <c r="L26" s="52">
        <v>29009.06</v>
      </c>
      <c r="M26" s="52">
        <v>29009.06</v>
      </c>
      <c r="N26" s="53">
        <v>29009.06</v>
      </c>
      <c r="P26" s="38"/>
      <c r="Q26" s="38"/>
    </row>
    <row r="27" spans="2:17" s="14" customFormat="1" ht="12.75" outlineLevel="3">
      <c r="B27" s="49" t="s">
        <v>31</v>
      </c>
      <c r="C27" s="50" t="s">
        <v>87</v>
      </c>
      <c r="D27" s="50" t="s">
        <v>89</v>
      </c>
      <c r="E27" s="50" t="s">
        <v>10</v>
      </c>
      <c r="F27" s="50" t="s">
        <v>53</v>
      </c>
      <c r="G27" s="50" t="s">
        <v>8</v>
      </c>
      <c r="H27" s="50" t="s">
        <v>8</v>
      </c>
      <c r="I27" s="50" t="s">
        <v>8</v>
      </c>
      <c r="J27" s="50" t="s">
        <v>112</v>
      </c>
      <c r="K27" s="51" t="s">
        <v>108</v>
      </c>
      <c r="L27" s="52">
        <v>35000</v>
      </c>
      <c r="M27" s="52">
        <v>35000</v>
      </c>
      <c r="N27" s="53">
        <v>35000</v>
      </c>
      <c r="P27" s="38"/>
      <c r="Q27" s="38"/>
    </row>
    <row r="28" spans="2:17" s="14" customFormat="1" ht="12.75" outlineLevel="3">
      <c r="B28" s="55" t="s">
        <v>77</v>
      </c>
      <c r="C28" s="50" t="s">
        <v>87</v>
      </c>
      <c r="D28" s="50" t="s">
        <v>89</v>
      </c>
      <c r="E28" s="50" t="s">
        <v>10</v>
      </c>
      <c r="F28" s="50" t="s">
        <v>51</v>
      </c>
      <c r="G28" s="50" t="s">
        <v>8</v>
      </c>
      <c r="H28" s="50" t="s">
        <v>8</v>
      </c>
      <c r="I28" s="50" t="s">
        <v>8</v>
      </c>
      <c r="J28" s="50" t="s">
        <v>45</v>
      </c>
      <c r="K28" s="51" t="s">
        <v>108</v>
      </c>
      <c r="L28" s="52">
        <v>30170.88</v>
      </c>
      <c r="M28" s="52">
        <v>30170.88</v>
      </c>
      <c r="N28" s="53">
        <v>30170.88</v>
      </c>
      <c r="P28" s="38"/>
      <c r="Q28" s="38"/>
    </row>
    <row r="29" spans="2:17" s="14" customFormat="1" ht="12.75" outlineLevel="3">
      <c r="B29" s="55" t="s">
        <v>33</v>
      </c>
      <c r="C29" s="50" t="s">
        <v>87</v>
      </c>
      <c r="D29" s="50" t="s">
        <v>89</v>
      </c>
      <c r="E29" s="50" t="s">
        <v>137</v>
      </c>
      <c r="F29" s="50" t="s">
        <v>52</v>
      </c>
      <c r="G29" s="50" t="s">
        <v>8</v>
      </c>
      <c r="H29" s="50" t="s">
        <v>11</v>
      </c>
      <c r="I29" s="50" t="s">
        <v>8</v>
      </c>
      <c r="J29" s="50" t="s">
        <v>45</v>
      </c>
      <c r="K29" s="51" t="s">
        <v>108</v>
      </c>
      <c r="L29" s="52">
        <v>2140799.56</v>
      </c>
      <c r="M29" s="52">
        <v>2140799.56</v>
      </c>
      <c r="N29" s="53">
        <v>2140799.56</v>
      </c>
      <c r="P29" s="38"/>
      <c r="Q29" s="38"/>
    </row>
    <row r="30" spans="2:17" s="14" customFormat="1" ht="12.75" outlineLevel="3">
      <c r="B30" s="55" t="s">
        <v>33</v>
      </c>
      <c r="C30" s="50" t="s">
        <v>87</v>
      </c>
      <c r="D30" s="50" t="s">
        <v>89</v>
      </c>
      <c r="E30" s="50" t="s">
        <v>137</v>
      </c>
      <c r="F30" s="50" t="s">
        <v>52</v>
      </c>
      <c r="G30" s="50" t="s">
        <v>8</v>
      </c>
      <c r="H30" s="50" t="s">
        <v>12</v>
      </c>
      <c r="I30" s="50" t="s">
        <v>8</v>
      </c>
      <c r="J30" s="50" t="s">
        <v>45</v>
      </c>
      <c r="K30" s="51" t="s">
        <v>108</v>
      </c>
      <c r="L30" s="52">
        <v>581235.85</v>
      </c>
      <c r="M30" s="52">
        <v>581235.85</v>
      </c>
      <c r="N30" s="53">
        <v>581235.85</v>
      </c>
      <c r="P30" s="38"/>
      <c r="Q30" s="38"/>
    </row>
    <row r="31" spans="2:17" s="14" customFormat="1" ht="12.75" outlineLevel="3">
      <c r="B31" s="55" t="s">
        <v>33</v>
      </c>
      <c r="C31" s="50" t="s">
        <v>87</v>
      </c>
      <c r="D31" s="50" t="s">
        <v>89</v>
      </c>
      <c r="E31" s="50" t="s">
        <v>10</v>
      </c>
      <c r="F31" s="50" t="s">
        <v>52</v>
      </c>
      <c r="G31" s="50" t="s">
        <v>8</v>
      </c>
      <c r="H31" s="50" t="s">
        <v>13</v>
      </c>
      <c r="I31" s="50" t="s">
        <v>8</v>
      </c>
      <c r="J31" s="50" t="s">
        <v>45</v>
      </c>
      <c r="K31" s="51" t="s">
        <v>108</v>
      </c>
      <c r="L31" s="52">
        <v>214637.1</v>
      </c>
      <c r="M31" s="52">
        <v>214637.1</v>
      </c>
      <c r="N31" s="53">
        <v>214637.1</v>
      </c>
      <c r="P31" s="38"/>
      <c r="Q31" s="38"/>
    </row>
    <row r="32" spans="2:16" s="14" customFormat="1" ht="12.75" outlineLevel="3">
      <c r="B32" s="55" t="s">
        <v>33</v>
      </c>
      <c r="C32" s="56" t="s">
        <v>87</v>
      </c>
      <c r="D32" s="56" t="s">
        <v>89</v>
      </c>
      <c r="E32" s="56" t="s">
        <v>10</v>
      </c>
      <c r="F32" s="56" t="s">
        <v>52</v>
      </c>
      <c r="G32" s="56" t="s">
        <v>8</v>
      </c>
      <c r="H32" s="56" t="s">
        <v>121</v>
      </c>
      <c r="I32" s="56" t="s">
        <v>8</v>
      </c>
      <c r="J32" s="56" t="s">
        <v>45</v>
      </c>
      <c r="K32" s="57" t="s">
        <v>108</v>
      </c>
      <c r="L32" s="58">
        <v>92840.97</v>
      </c>
      <c r="M32" s="58">
        <v>92840.97</v>
      </c>
      <c r="N32" s="60">
        <v>92840.97</v>
      </c>
      <c r="P32" s="38"/>
    </row>
    <row r="33" spans="2:17" s="14" customFormat="1" ht="12.75" outlineLevel="3">
      <c r="B33" s="49" t="s">
        <v>31</v>
      </c>
      <c r="C33" s="50" t="s">
        <v>87</v>
      </c>
      <c r="D33" s="50" t="s">
        <v>89</v>
      </c>
      <c r="E33" s="50" t="s">
        <v>10</v>
      </c>
      <c r="F33" s="50" t="s">
        <v>53</v>
      </c>
      <c r="G33" s="50" t="s">
        <v>8</v>
      </c>
      <c r="H33" s="50" t="s">
        <v>8</v>
      </c>
      <c r="I33" s="50" t="s">
        <v>8</v>
      </c>
      <c r="J33" s="50" t="s">
        <v>45</v>
      </c>
      <c r="K33" s="51" t="s">
        <v>108</v>
      </c>
      <c r="L33" s="52">
        <v>58906.27</v>
      </c>
      <c r="M33" s="52">
        <v>58906.27</v>
      </c>
      <c r="N33" s="53">
        <v>58906.27</v>
      </c>
      <c r="P33" s="38"/>
      <c r="Q33" s="38"/>
    </row>
    <row r="34" spans="2:17" s="14" customFormat="1" ht="12.75" outlineLevel="3">
      <c r="B34" s="55" t="s">
        <v>32</v>
      </c>
      <c r="C34" s="50" t="s">
        <v>87</v>
      </c>
      <c r="D34" s="50" t="s">
        <v>89</v>
      </c>
      <c r="E34" s="50" t="s">
        <v>10</v>
      </c>
      <c r="F34" s="50" t="s">
        <v>54</v>
      </c>
      <c r="G34" s="50" t="s">
        <v>8</v>
      </c>
      <c r="H34" s="50" t="s">
        <v>8</v>
      </c>
      <c r="I34" s="50" t="s">
        <v>8</v>
      </c>
      <c r="J34" s="50" t="s">
        <v>45</v>
      </c>
      <c r="K34" s="51" t="s">
        <v>108</v>
      </c>
      <c r="L34" s="52">
        <v>55423.68</v>
      </c>
      <c r="M34" s="52">
        <v>55423.68</v>
      </c>
      <c r="N34" s="53">
        <v>55423.68</v>
      </c>
      <c r="P34" s="38"/>
      <c r="Q34" s="38"/>
    </row>
    <row r="35" spans="2:17" s="14" customFormat="1" ht="12.75" outlineLevel="3">
      <c r="B35" s="55" t="s">
        <v>32</v>
      </c>
      <c r="C35" s="50" t="s">
        <v>87</v>
      </c>
      <c r="D35" s="50" t="s">
        <v>89</v>
      </c>
      <c r="E35" s="50" t="s">
        <v>10</v>
      </c>
      <c r="F35" s="50" t="s">
        <v>54</v>
      </c>
      <c r="G35" s="50" t="s">
        <v>8</v>
      </c>
      <c r="H35" s="50" t="s">
        <v>8</v>
      </c>
      <c r="I35" s="50" t="s">
        <v>8</v>
      </c>
      <c r="J35" s="50" t="s">
        <v>112</v>
      </c>
      <c r="K35" s="51" t="s">
        <v>108</v>
      </c>
      <c r="L35" s="52">
        <v>360000</v>
      </c>
      <c r="M35" s="52">
        <v>360000</v>
      </c>
      <c r="N35" s="53">
        <v>360000</v>
      </c>
      <c r="P35" s="38"/>
      <c r="Q35" s="38"/>
    </row>
    <row r="36" spans="2:16" s="14" customFormat="1" ht="12.75" outlineLevel="3">
      <c r="B36" s="55" t="s">
        <v>117</v>
      </c>
      <c r="C36" s="50" t="s">
        <v>87</v>
      </c>
      <c r="D36" s="50" t="s">
        <v>89</v>
      </c>
      <c r="E36" s="50" t="s">
        <v>10</v>
      </c>
      <c r="F36" s="50" t="s">
        <v>113</v>
      </c>
      <c r="G36" s="50" t="s">
        <v>8</v>
      </c>
      <c r="H36" s="50" t="s">
        <v>8</v>
      </c>
      <c r="I36" s="50" t="s">
        <v>8</v>
      </c>
      <c r="J36" s="50" t="s">
        <v>45</v>
      </c>
      <c r="K36" s="51" t="s">
        <v>108</v>
      </c>
      <c r="L36" s="52">
        <v>8210.29</v>
      </c>
      <c r="M36" s="52">
        <v>8210.29</v>
      </c>
      <c r="N36" s="53">
        <v>8210.29</v>
      </c>
      <c r="P36" s="38"/>
    </row>
    <row r="37" spans="2:16" s="14" customFormat="1" ht="12.75" outlineLevel="3">
      <c r="B37" s="55" t="s">
        <v>117</v>
      </c>
      <c r="C37" s="50" t="s">
        <v>87</v>
      </c>
      <c r="D37" s="50" t="s">
        <v>89</v>
      </c>
      <c r="E37" s="50" t="s">
        <v>10</v>
      </c>
      <c r="F37" s="50" t="s">
        <v>113</v>
      </c>
      <c r="G37" s="50" t="s">
        <v>8</v>
      </c>
      <c r="H37" s="50" t="s">
        <v>8</v>
      </c>
      <c r="I37" s="50" t="s">
        <v>8</v>
      </c>
      <c r="J37" s="50" t="s">
        <v>112</v>
      </c>
      <c r="K37" s="51" t="s">
        <v>108</v>
      </c>
      <c r="L37" s="52">
        <v>5100</v>
      </c>
      <c r="M37" s="52">
        <v>5100</v>
      </c>
      <c r="N37" s="53">
        <v>5100</v>
      </c>
      <c r="P37" s="38"/>
    </row>
    <row r="38" spans="2:17" s="14" customFormat="1" ht="12.75" outlineLevel="3">
      <c r="B38" s="55" t="s">
        <v>34</v>
      </c>
      <c r="C38" s="50" t="s">
        <v>87</v>
      </c>
      <c r="D38" s="50" t="s">
        <v>89</v>
      </c>
      <c r="E38" s="50" t="s">
        <v>10</v>
      </c>
      <c r="F38" s="50" t="s">
        <v>55</v>
      </c>
      <c r="G38" s="50" t="s">
        <v>8</v>
      </c>
      <c r="H38" s="50" t="s">
        <v>8</v>
      </c>
      <c r="I38" s="50" t="s">
        <v>8</v>
      </c>
      <c r="J38" s="50" t="s">
        <v>45</v>
      </c>
      <c r="K38" s="51" t="s">
        <v>108</v>
      </c>
      <c r="L38" s="52">
        <v>5000</v>
      </c>
      <c r="M38" s="52">
        <v>5000</v>
      </c>
      <c r="N38" s="53">
        <v>5000</v>
      </c>
      <c r="P38" s="38"/>
      <c r="Q38" s="38"/>
    </row>
    <row r="39" spans="2:17" s="14" customFormat="1" ht="24" customHeight="1" outlineLevel="3">
      <c r="B39" s="59" t="s">
        <v>84</v>
      </c>
      <c r="C39" s="50" t="s">
        <v>87</v>
      </c>
      <c r="D39" s="50" t="s">
        <v>89</v>
      </c>
      <c r="E39" s="50" t="s">
        <v>10</v>
      </c>
      <c r="F39" s="50" t="s">
        <v>56</v>
      </c>
      <c r="G39" s="50" t="s">
        <v>8</v>
      </c>
      <c r="H39" s="50" t="s">
        <v>8</v>
      </c>
      <c r="I39" s="50" t="s">
        <v>8</v>
      </c>
      <c r="J39" s="50" t="s">
        <v>45</v>
      </c>
      <c r="K39" s="51" t="s">
        <v>108</v>
      </c>
      <c r="L39" s="52">
        <v>3083</v>
      </c>
      <c r="M39" s="52">
        <v>3083</v>
      </c>
      <c r="N39" s="53">
        <v>3083</v>
      </c>
      <c r="P39" s="38"/>
      <c r="Q39" s="38"/>
    </row>
    <row r="40" spans="2:16" s="14" customFormat="1" ht="24" customHeight="1" outlineLevel="3">
      <c r="B40" s="59" t="s">
        <v>118</v>
      </c>
      <c r="C40" s="50" t="s">
        <v>87</v>
      </c>
      <c r="D40" s="50" t="s">
        <v>89</v>
      </c>
      <c r="E40" s="50" t="s">
        <v>10</v>
      </c>
      <c r="F40" s="50" t="s">
        <v>114</v>
      </c>
      <c r="G40" s="50" t="s">
        <v>8</v>
      </c>
      <c r="H40" s="50" t="s">
        <v>8</v>
      </c>
      <c r="I40" s="50" t="s">
        <v>8</v>
      </c>
      <c r="J40" s="50" t="s">
        <v>45</v>
      </c>
      <c r="K40" s="51" t="s">
        <v>108</v>
      </c>
      <c r="L40" s="52">
        <v>276750.9</v>
      </c>
      <c r="M40" s="52">
        <v>276750.9</v>
      </c>
      <c r="N40" s="53">
        <v>276750.9</v>
      </c>
      <c r="P40" s="38"/>
    </row>
    <row r="41" spans="2:16" s="14" customFormat="1" ht="24" customHeight="1" outlineLevel="3">
      <c r="B41" s="59" t="s">
        <v>118</v>
      </c>
      <c r="C41" s="50" t="s">
        <v>87</v>
      </c>
      <c r="D41" s="50" t="s">
        <v>89</v>
      </c>
      <c r="E41" s="50" t="s">
        <v>10</v>
      </c>
      <c r="F41" s="50" t="s">
        <v>114</v>
      </c>
      <c r="G41" s="50" t="s">
        <v>8</v>
      </c>
      <c r="H41" s="50" t="s">
        <v>8</v>
      </c>
      <c r="I41" s="50" t="s">
        <v>8</v>
      </c>
      <c r="J41" s="50" t="s">
        <v>132</v>
      </c>
      <c r="K41" s="51" t="s">
        <v>108</v>
      </c>
      <c r="L41" s="52">
        <v>30150</v>
      </c>
      <c r="M41" s="52">
        <v>30150</v>
      </c>
      <c r="N41" s="53">
        <v>30150</v>
      </c>
      <c r="P41" s="38"/>
    </row>
    <row r="42" spans="2:17" s="14" customFormat="1" ht="24" customHeight="1" outlineLevel="3">
      <c r="B42" s="59" t="s">
        <v>86</v>
      </c>
      <c r="C42" s="50" t="s">
        <v>87</v>
      </c>
      <c r="D42" s="50" t="s">
        <v>89</v>
      </c>
      <c r="E42" s="50" t="s">
        <v>10</v>
      </c>
      <c r="F42" s="50" t="s">
        <v>57</v>
      </c>
      <c r="G42" s="50" t="s">
        <v>8</v>
      </c>
      <c r="H42" s="50" t="s">
        <v>8</v>
      </c>
      <c r="I42" s="50" t="s">
        <v>8</v>
      </c>
      <c r="J42" s="50" t="s">
        <v>45</v>
      </c>
      <c r="K42" s="51" t="s">
        <v>108</v>
      </c>
      <c r="L42" s="52">
        <v>9380</v>
      </c>
      <c r="M42" s="52">
        <v>9380</v>
      </c>
      <c r="N42" s="53">
        <v>9380</v>
      </c>
      <c r="P42" s="38"/>
      <c r="Q42" s="38"/>
    </row>
    <row r="43" spans="2:17" s="14" customFormat="1" ht="24" customHeight="1" outlineLevel="3">
      <c r="B43" s="59" t="s">
        <v>86</v>
      </c>
      <c r="C43" s="50" t="s">
        <v>87</v>
      </c>
      <c r="D43" s="50" t="s">
        <v>89</v>
      </c>
      <c r="E43" s="50" t="s">
        <v>10</v>
      </c>
      <c r="F43" s="50" t="s">
        <v>57</v>
      </c>
      <c r="G43" s="50" t="s">
        <v>8</v>
      </c>
      <c r="H43" s="50" t="s">
        <v>8</v>
      </c>
      <c r="I43" s="50" t="s">
        <v>8</v>
      </c>
      <c r="J43" s="50" t="s">
        <v>112</v>
      </c>
      <c r="K43" s="51" t="s">
        <v>108</v>
      </c>
      <c r="L43" s="52">
        <v>165676</v>
      </c>
      <c r="M43" s="52">
        <v>165676</v>
      </c>
      <c r="N43" s="53">
        <v>165676</v>
      </c>
      <c r="P43" s="38"/>
      <c r="Q43" s="38"/>
    </row>
    <row r="44" spans="2:14" s="14" customFormat="1" ht="27" customHeight="1" outlineLevel="3">
      <c r="B44" s="55" t="s">
        <v>122</v>
      </c>
      <c r="C44" s="56" t="s">
        <v>87</v>
      </c>
      <c r="D44" s="56" t="s">
        <v>89</v>
      </c>
      <c r="E44" s="56" t="s">
        <v>123</v>
      </c>
      <c r="F44" s="56" t="s">
        <v>124</v>
      </c>
      <c r="G44" s="56" t="s">
        <v>8</v>
      </c>
      <c r="H44" s="56" t="s">
        <v>8</v>
      </c>
      <c r="I44" s="56" t="s">
        <v>8</v>
      </c>
      <c r="J44" s="56" t="s">
        <v>45</v>
      </c>
      <c r="K44" s="57" t="s">
        <v>108</v>
      </c>
      <c r="L44" s="58">
        <v>178018.86</v>
      </c>
      <c r="M44" s="58">
        <v>178018.86</v>
      </c>
      <c r="N44" s="60">
        <v>178018.86</v>
      </c>
    </row>
    <row r="45" spans="2:15" s="14" customFormat="1" ht="27.75" customHeight="1" outlineLevel="3">
      <c r="B45" s="55" t="s">
        <v>125</v>
      </c>
      <c r="C45" s="56" t="s">
        <v>87</v>
      </c>
      <c r="D45" s="56" t="s">
        <v>89</v>
      </c>
      <c r="E45" s="56" t="s">
        <v>126</v>
      </c>
      <c r="F45" s="56" t="s">
        <v>124</v>
      </c>
      <c r="G45" s="56" t="s">
        <v>8</v>
      </c>
      <c r="H45" s="56" t="s">
        <v>8</v>
      </c>
      <c r="I45" s="56" t="s">
        <v>8</v>
      </c>
      <c r="J45" s="56" t="s">
        <v>45</v>
      </c>
      <c r="K45" s="57" t="s">
        <v>108</v>
      </c>
      <c r="L45" s="58">
        <v>3300</v>
      </c>
      <c r="M45" s="58">
        <v>3300</v>
      </c>
      <c r="N45" s="60">
        <v>3300</v>
      </c>
      <c r="O45" s="61"/>
    </row>
    <row r="46" spans="2:15" s="14" customFormat="1" ht="25.5" customHeight="1" outlineLevel="3">
      <c r="B46" s="55" t="s">
        <v>85</v>
      </c>
      <c r="C46" s="56" t="s">
        <v>87</v>
      </c>
      <c r="D46" s="56" t="s">
        <v>89</v>
      </c>
      <c r="E46" s="56" t="s">
        <v>14</v>
      </c>
      <c r="F46" s="56" t="s">
        <v>127</v>
      </c>
      <c r="G46" s="56" t="s">
        <v>8</v>
      </c>
      <c r="H46" s="56" t="s">
        <v>8</v>
      </c>
      <c r="I46" s="56" t="s">
        <v>8</v>
      </c>
      <c r="J46" s="56" t="s">
        <v>45</v>
      </c>
      <c r="K46" s="57" t="s">
        <v>108</v>
      </c>
      <c r="L46" s="58">
        <v>1000</v>
      </c>
      <c r="M46" s="58">
        <v>1000</v>
      </c>
      <c r="N46" s="60">
        <v>1000</v>
      </c>
      <c r="O46" s="61"/>
    </row>
    <row r="47" spans="2:15" s="14" customFormat="1" ht="38.25" outlineLevel="3">
      <c r="B47" s="55" t="s">
        <v>128</v>
      </c>
      <c r="C47" s="56" t="s">
        <v>87</v>
      </c>
      <c r="D47" s="56" t="s">
        <v>89</v>
      </c>
      <c r="E47" s="56" t="s">
        <v>14</v>
      </c>
      <c r="F47" s="56" t="s">
        <v>129</v>
      </c>
      <c r="G47" s="56" t="s">
        <v>8</v>
      </c>
      <c r="H47" s="56" t="s">
        <v>8</v>
      </c>
      <c r="I47" s="56" t="s">
        <v>8</v>
      </c>
      <c r="J47" s="56" t="s">
        <v>45</v>
      </c>
      <c r="K47" s="57" t="s">
        <v>108</v>
      </c>
      <c r="L47" s="58">
        <v>4000</v>
      </c>
      <c r="M47" s="58">
        <v>4000</v>
      </c>
      <c r="N47" s="60">
        <v>4000</v>
      </c>
      <c r="O47" s="61"/>
    </row>
    <row r="48" spans="2:15" s="14" customFormat="1" ht="12" customHeight="1" outlineLevel="3">
      <c r="B48" s="55"/>
      <c r="C48" s="50"/>
      <c r="D48" s="50"/>
      <c r="E48" s="50"/>
      <c r="F48" s="50"/>
      <c r="G48" s="50"/>
      <c r="H48" s="50"/>
      <c r="I48" s="50"/>
      <c r="J48" s="50"/>
      <c r="K48" s="50"/>
      <c r="L48" s="62">
        <f>SUM(L22:L47)</f>
        <v>5412259.59</v>
      </c>
      <c r="M48" s="62">
        <f>SUM(M22:M47)</f>
        <v>5437853.89</v>
      </c>
      <c r="N48" s="63">
        <f>SUM(N22:N47)</f>
        <v>5437853.89</v>
      </c>
      <c r="O48" s="64"/>
    </row>
    <row r="49" spans="2:17" s="14" customFormat="1" ht="12.75" outlineLevel="3">
      <c r="B49" s="49" t="s">
        <v>29</v>
      </c>
      <c r="C49" s="50" t="s">
        <v>87</v>
      </c>
      <c r="D49" s="50" t="s">
        <v>90</v>
      </c>
      <c r="E49" s="50" t="s">
        <v>7</v>
      </c>
      <c r="F49" s="50" t="s">
        <v>48</v>
      </c>
      <c r="G49" s="50" t="s">
        <v>8</v>
      </c>
      <c r="H49" s="50" t="s">
        <v>8</v>
      </c>
      <c r="I49" s="50" t="s">
        <v>8</v>
      </c>
      <c r="J49" s="50" t="s">
        <v>45</v>
      </c>
      <c r="K49" s="51" t="s">
        <v>108</v>
      </c>
      <c r="L49" s="52">
        <v>597147.12</v>
      </c>
      <c r="M49" s="52">
        <v>612955.2</v>
      </c>
      <c r="N49" s="53">
        <v>612955.2</v>
      </c>
      <c r="P49" s="38"/>
      <c r="Q49" s="38"/>
    </row>
    <row r="50" spans="2:17" s="14" customFormat="1" ht="12.75" outlineLevel="3">
      <c r="B50" s="49" t="s">
        <v>30</v>
      </c>
      <c r="C50" s="50" t="s">
        <v>87</v>
      </c>
      <c r="D50" s="50" t="s">
        <v>90</v>
      </c>
      <c r="E50" s="50" t="s">
        <v>9</v>
      </c>
      <c r="F50" s="50" t="s">
        <v>50</v>
      </c>
      <c r="G50" s="50" t="s">
        <v>8</v>
      </c>
      <c r="H50" s="50" t="s">
        <v>8</v>
      </c>
      <c r="I50" s="50" t="s">
        <v>8</v>
      </c>
      <c r="J50" s="50" t="s">
        <v>45</v>
      </c>
      <c r="K50" s="51" t="s">
        <v>108</v>
      </c>
      <c r="L50" s="52">
        <v>180338.43</v>
      </c>
      <c r="M50" s="52">
        <v>185112.47</v>
      </c>
      <c r="N50" s="53">
        <v>185112.47</v>
      </c>
      <c r="P50" s="38"/>
      <c r="Q50" s="38"/>
    </row>
    <row r="51" spans="2:15" s="14" customFormat="1" ht="12" customHeight="1" outlineLevel="3">
      <c r="B51" s="55"/>
      <c r="C51" s="50"/>
      <c r="D51" s="50"/>
      <c r="E51" s="50"/>
      <c r="F51" s="50"/>
      <c r="G51" s="50"/>
      <c r="H51" s="50"/>
      <c r="I51" s="50"/>
      <c r="J51" s="50"/>
      <c r="K51" s="50"/>
      <c r="L51" s="62">
        <f>SUM(L49:L50)</f>
        <v>777485.55</v>
      </c>
      <c r="M51" s="62">
        <f>SUM(M49:M50)</f>
        <v>798067.6699999999</v>
      </c>
      <c r="N51" s="63">
        <f>SUM(N49:N50)</f>
        <v>798067.6699999999</v>
      </c>
      <c r="O51" s="64"/>
    </row>
    <row r="52" spans="2:17" s="14" customFormat="1" ht="12.75" customHeight="1" outlineLevel="2">
      <c r="B52" s="65"/>
      <c r="C52" s="66" t="s">
        <v>87</v>
      </c>
      <c r="D52" s="66" t="s">
        <v>88</v>
      </c>
      <c r="E52" s="67"/>
      <c r="F52" s="67"/>
      <c r="G52" s="67"/>
      <c r="H52" s="67"/>
      <c r="I52" s="67"/>
      <c r="J52" s="67"/>
      <c r="K52" s="68"/>
      <c r="L52" s="69">
        <f>L48+L51</f>
        <v>6189745.14</v>
      </c>
      <c r="M52" s="69">
        <f>M48+M51</f>
        <v>6235921.56</v>
      </c>
      <c r="N52" s="78">
        <f>N48+N51</f>
        <v>6235921.56</v>
      </c>
      <c r="P52" s="38"/>
      <c r="Q52" s="38"/>
    </row>
    <row r="53" spans="2:27" s="14" customFormat="1" ht="51" outlineLevel="3">
      <c r="B53" s="49" t="s">
        <v>29</v>
      </c>
      <c r="C53" s="70" t="s">
        <v>87</v>
      </c>
      <c r="D53" s="70" t="s">
        <v>144</v>
      </c>
      <c r="E53" s="70" t="s">
        <v>7</v>
      </c>
      <c r="F53" s="70" t="s">
        <v>48</v>
      </c>
      <c r="G53" s="70" t="s">
        <v>145</v>
      </c>
      <c r="H53" s="70" t="s">
        <v>8</v>
      </c>
      <c r="I53" s="70" t="s">
        <v>146</v>
      </c>
      <c r="J53" s="70" t="s">
        <v>147</v>
      </c>
      <c r="K53" s="71" t="s">
        <v>148</v>
      </c>
      <c r="L53" s="72">
        <v>900000</v>
      </c>
      <c r="M53" s="72">
        <v>900000</v>
      </c>
      <c r="N53" s="97">
        <v>0</v>
      </c>
      <c r="P53" s="73"/>
      <c r="Q53" s="73"/>
      <c r="R53" s="73"/>
      <c r="S53" s="73"/>
      <c r="T53" s="73"/>
      <c r="U53" s="73"/>
      <c r="V53" s="73"/>
      <c r="W53" s="73"/>
      <c r="X53" s="74"/>
      <c r="Y53" s="75"/>
      <c r="Z53" s="75"/>
      <c r="AA53" s="75"/>
    </row>
    <row r="54" spans="2:15" s="14" customFormat="1" ht="51" outlineLevel="3">
      <c r="B54" s="49" t="s">
        <v>30</v>
      </c>
      <c r="C54" s="70" t="s">
        <v>87</v>
      </c>
      <c r="D54" s="70" t="s">
        <v>144</v>
      </c>
      <c r="E54" s="70" t="s">
        <v>9</v>
      </c>
      <c r="F54" s="70" t="s">
        <v>50</v>
      </c>
      <c r="G54" s="70" t="s">
        <v>145</v>
      </c>
      <c r="H54" s="70" t="s">
        <v>8</v>
      </c>
      <c r="I54" s="70" t="s">
        <v>146</v>
      </c>
      <c r="J54" s="70" t="s">
        <v>147</v>
      </c>
      <c r="K54" s="71" t="s">
        <v>148</v>
      </c>
      <c r="L54" s="72">
        <v>271800</v>
      </c>
      <c r="M54" s="72">
        <v>271800</v>
      </c>
      <c r="N54" s="97">
        <v>0</v>
      </c>
      <c r="O54" s="76">
        <f>L60-O38-O53</f>
        <v>376121</v>
      </c>
    </row>
    <row r="55" spans="2:17" s="14" customFormat="1" ht="12.75" outlineLevel="3">
      <c r="B55" s="49" t="s">
        <v>29</v>
      </c>
      <c r="C55" s="50" t="s">
        <v>87</v>
      </c>
      <c r="D55" s="50" t="s">
        <v>91</v>
      </c>
      <c r="E55" s="50" t="s">
        <v>7</v>
      </c>
      <c r="F55" s="50" t="s">
        <v>48</v>
      </c>
      <c r="G55" s="50" t="s">
        <v>15</v>
      </c>
      <c r="H55" s="50" t="s">
        <v>8</v>
      </c>
      <c r="I55" s="50" t="s">
        <v>92</v>
      </c>
      <c r="J55" s="50" t="s">
        <v>93</v>
      </c>
      <c r="K55" s="51" t="s">
        <v>60</v>
      </c>
      <c r="L55" s="52">
        <v>16241648</v>
      </c>
      <c r="M55" s="52">
        <v>17225892</v>
      </c>
      <c r="N55" s="53">
        <v>17329247</v>
      </c>
      <c r="P55" s="38"/>
      <c r="Q55" s="38"/>
    </row>
    <row r="56" spans="2:15" s="14" customFormat="1" ht="26.25" customHeight="1" outlineLevel="3">
      <c r="B56" s="49" t="s">
        <v>130</v>
      </c>
      <c r="C56" s="56" t="s">
        <v>87</v>
      </c>
      <c r="D56" s="56" t="s">
        <v>91</v>
      </c>
      <c r="E56" s="56" t="s">
        <v>7</v>
      </c>
      <c r="F56" s="56" t="s">
        <v>49</v>
      </c>
      <c r="G56" s="56" t="s">
        <v>15</v>
      </c>
      <c r="H56" s="56" t="s">
        <v>8</v>
      </c>
      <c r="I56" s="56" t="s">
        <v>92</v>
      </c>
      <c r="J56" s="56" t="s">
        <v>93</v>
      </c>
      <c r="K56" s="57" t="s">
        <v>60</v>
      </c>
      <c r="L56" s="58">
        <v>58500</v>
      </c>
      <c r="M56" s="58">
        <v>58500</v>
      </c>
      <c r="N56" s="60">
        <v>58500</v>
      </c>
      <c r="O56" s="76" t="e">
        <f>L52-#REF!-O55</f>
        <v>#REF!</v>
      </c>
    </row>
    <row r="57" spans="2:17" s="14" customFormat="1" ht="12.75" outlineLevel="3">
      <c r="B57" s="49" t="s">
        <v>30</v>
      </c>
      <c r="C57" s="50" t="s">
        <v>87</v>
      </c>
      <c r="D57" s="50" t="s">
        <v>91</v>
      </c>
      <c r="E57" s="50" t="s">
        <v>9</v>
      </c>
      <c r="F57" s="50" t="s">
        <v>50</v>
      </c>
      <c r="G57" s="50" t="s">
        <v>15</v>
      </c>
      <c r="H57" s="50" t="s">
        <v>8</v>
      </c>
      <c r="I57" s="50" t="s">
        <v>92</v>
      </c>
      <c r="J57" s="50" t="s">
        <v>93</v>
      </c>
      <c r="K57" s="51" t="s">
        <v>60</v>
      </c>
      <c r="L57" s="52">
        <v>4904978</v>
      </c>
      <c r="M57" s="52">
        <v>5202219</v>
      </c>
      <c r="N57" s="53">
        <v>5233433</v>
      </c>
      <c r="P57" s="38"/>
      <c r="Q57" s="38"/>
    </row>
    <row r="58" spans="2:17" s="14" customFormat="1" ht="12.75" outlineLevel="3">
      <c r="B58" s="55" t="s">
        <v>77</v>
      </c>
      <c r="C58" s="50" t="s">
        <v>87</v>
      </c>
      <c r="D58" s="50" t="s">
        <v>91</v>
      </c>
      <c r="E58" s="50" t="s">
        <v>10</v>
      </c>
      <c r="F58" s="50" t="s">
        <v>51</v>
      </c>
      <c r="G58" s="50" t="s">
        <v>15</v>
      </c>
      <c r="H58" s="50" t="s">
        <v>8</v>
      </c>
      <c r="I58" s="50" t="s">
        <v>92</v>
      </c>
      <c r="J58" s="50" t="s">
        <v>93</v>
      </c>
      <c r="K58" s="51" t="s">
        <v>60</v>
      </c>
      <c r="L58" s="52">
        <v>49560</v>
      </c>
      <c r="M58" s="52">
        <v>49560</v>
      </c>
      <c r="N58" s="53">
        <v>49560</v>
      </c>
      <c r="P58" s="38"/>
      <c r="Q58" s="38"/>
    </row>
    <row r="59" spans="2:17" s="14" customFormat="1" ht="12.75" outlineLevel="3">
      <c r="B59" s="55" t="s">
        <v>34</v>
      </c>
      <c r="C59" s="50" t="s">
        <v>87</v>
      </c>
      <c r="D59" s="50" t="s">
        <v>91</v>
      </c>
      <c r="E59" s="50" t="s">
        <v>10</v>
      </c>
      <c r="F59" s="50" t="s">
        <v>55</v>
      </c>
      <c r="G59" s="50" t="s">
        <v>15</v>
      </c>
      <c r="H59" s="50" t="s">
        <v>8</v>
      </c>
      <c r="I59" s="50" t="s">
        <v>92</v>
      </c>
      <c r="J59" s="50" t="s">
        <v>93</v>
      </c>
      <c r="K59" s="51" t="s">
        <v>60</v>
      </c>
      <c r="L59" s="52">
        <v>486000</v>
      </c>
      <c r="M59" s="52">
        <v>515160</v>
      </c>
      <c r="N59" s="53">
        <v>517736</v>
      </c>
      <c r="P59" s="38"/>
      <c r="Q59" s="38"/>
    </row>
    <row r="60" spans="2:17" s="14" customFormat="1" ht="24" customHeight="1" outlineLevel="3">
      <c r="B60" s="59" t="s">
        <v>86</v>
      </c>
      <c r="C60" s="50" t="s">
        <v>87</v>
      </c>
      <c r="D60" s="50" t="s">
        <v>91</v>
      </c>
      <c r="E60" s="50" t="s">
        <v>10</v>
      </c>
      <c r="F60" s="50" t="s">
        <v>57</v>
      </c>
      <c r="G60" s="50" t="s">
        <v>15</v>
      </c>
      <c r="H60" s="50" t="s">
        <v>8</v>
      </c>
      <c r="I60" s="50" t="s">
        <v>92</v>
      </c>
      <c r="J60" s="50" t="s">
        <v>93</v>
      </c>
      <c r="K60" s="51" t="s">
        <v>60</v>
      </c>
      <c r="L60" s="52">
        <v>376121</v>
      </c>
      <c r="M60" s="52">
        <v>398688</v>
      </c>
      <c r="N60" s="53">
        <v>400681</v>
      </c>
      <c r="P60" s="38"/>
      <c r="Q60" s="38"/>
    </row>
    <row r="61" spans="2:17" s="14" customFormat="1" ht="12.75" outlineLevel="2">
      <c r="B61" s="65"/>
      <c r="C61" s="66" t="s">
        <v>87</v>
      </c>
      <c r="D61" s="66" t="s">
        <v>59</v>
      </c>
      <c r="E61" s="67"/>
      <c r="F61" s="67"/>
      <c r="G61" s="67"/>
      <c r="H61" s="67"/>
      <c r="I61" s="67"/>
      <c r="J61" s="67"/>
      <c r="K61" s="67"/>
      <c r="L61" s="69">
        <f>SUM(L53:L60)</f>
        <v>23288607</v>
      </c>
      <c r="M61" s="69">
        <f>SUM(M53:M60)</f>
        <v>24621819</v>
      </c>
      <c r="N61" s="78">
        <f>SUM(N53:N60)</f>
        <v>23589157</v>
      </c>
      <c r="P61" s="38"/>
      <c r="Q61" s="38"/>
    </row>
    <row r="62" spans="2:17" s="14" customFormat="1" ht="12.75" outlineLevel="3">
      <c r="B62" s="49" t="s">
        <v>31</v>
      </c>
      <c r="C62" s="50" t="s">
        <v>87</v>
      </c>
      <c r="D62" s="50" t="s">
        <v>62</v>
      </c>
      <c r="E62" s="50" t="s">
        <v>10</v>
      </c>
      <c r="F62" s="50" t="s">
        <v>53</v>
      </c>
      <c r="G62" s="50" t="s">
        <v>8</v>
      </c>
      <c r="H62" s="50" t="s">
        <v>8</v>
      </c>
      <c r="I62" s="50" t="s">
        <v>8</v>
      </c>
      <c r="J62" s="50" t="s">
        <v>45</v>
      </c>
      <c r="K62" s="51" t="s">
        <v>108</v>
      </c>
      <c r="L62" s="52">
        <v>18100</v>
      </c>
      <c r="M62" s="52">
        <v>18100</v>
      </c>
      <c r="N62" s="53">
        <v>18100</v>
      </c>
      <c r="P62" s="38"/>
      <c r="Q62" s="38"/>
    </row>
    <row r="63" spans="2:17" s="14" customFormat="1" ht="12.75" outlineLevel="2">
      <c r="B63" s="65"/>
      <c r="C63" s="66" t="s">
        <v>87</v>
      </c>
      <c r="D63" s="66" t="s">
        <v>61</v>
      </c>
      <c r="E63" s="67"/>
      <c r="F63" s="67"/>
      <c r="G63" s="67"/>
      <c r="H63" s="67"/>
      <c r="I63" s="67"/>
      <c r="J63" s="67"/>
      <c r="K63" s="67"/>
      <c r="L63" s="77">
        <f>SUM(L62)</f>
        <v>18100</v>
      </c>
      <c r="M63" s="77">
        <f>SUM(M62)</f>
        <v>18100</v>
      </c>
      <c r="N63" s="123">
        <f>SUM(N62)</f>
        <v>18100</v>
      </c>
      <c r="P63" s="38"/>
      <c r="Q63" s="38"/>
    </row>
    <row r="64" spans="2:17" s="14" customFormat="1" ht="12.75" outlineLevel="3">
      <c r="B64" s="49" t="s">
        <v>31</v>
      </c>
      <c r="C64" s="50" t="s">
        <v>87</v>
      </c>
      <c r="D64" s="50" t="s">
        <v>64</v>
      </c>
      <c r="E64" s="50" t="s">
        <v>10</v>
      </c>
      <c r="F64" s="50" t="s">
        <v>53</v>
      </c>
      <c r="G64" s="50" t="s">
        <v>8</v>
      </c>
      <c r="H64" s="50" t="s">
        <v>8</v>
      </c>
      <c r="I64" s="50" t="s">
        <v>8</v>
      </c>
      <c r="J64" s="50" t="s">
        <v>45</v>
      </c>
      <c r="K64" s="51" t="s">
        <v>108</v>
      </c>
      <c r="L64" s="52">
        <v>53400</v>
      </c>
      <c r="M64" s="52">
        <v>53400</v>
      </c>
      <c r="N64" s="53">
        <v>53400</v>
      </c>
      <c r="P64" s="38"/>
      <c r="Q64" s="38"/>
    </row>
    <row r="65" spans="2:17" s="14" customFormat="1" ht="12.75" outlineLevel="3">
      <c r="B65" s="49" t="s">
        <v>31</v>
      </c>
      <c r="C65" s="50" t="s">
        <v>87</v>
      </c>
      <c r="D65" s="50" t="s">
        <v>65</v>
      </c>
      <c r="E65" s="50" t="s">
        <v>10</v>
      </c>
      <c r="F65" s="50" t="s">
        <v>53</v>
      </c>
      <c r="G65" s="50" t="s">
        <v>8</v>
      </c>
      <c r="H65" s="50" t="s">
        <v>8</v>
      </c>
      <c r="I65" s="50" t="s">
        <v>8</v>
      </c>
      <c r="J65" s="50" t="s">
        <v>45</v>
      </c>
      <c r="K65" s="51" t="s">
        <v>108</v>
      </c>
      <c r="L65" s="52">
        <v>76848</v>
      </c>
      <c r="M65" s="52">
        <v>76848</v>
      </c>
      <c r="N65" s="53">
        <v>76848</v>
      </c>
      <c r="P65" s="38"/>
      <c r="Q65" s="38"/>
    </row>
    <row r="66" spans="2:16" s="14" customFormat="1" ht="12.75" outlineLevel="3">
      <c r="B66" s="49" t="s">
        <v>31</v>
      </c>
      <c r="C66" s="50" t="s">
        <v>87</v>
      </c>
      <c r="D66" s="50" t="s">
        <v>115</v>
      </c>
      <c r="E66" s="50" t="s">
        <v>10</v>
      </c>
      <c r="F66" s="50" t="s">
        <v>53</v>
      </c>
      <c r="G66" s="50" t="s">
        <v>8</v>
      </c>
      <c r="H66" s="50" t="s">
        <v>8</v>
      </c>
      <c r="I66" s="50" t="s">
        <v>8</v>
      </c>
      <c r="J66" s="50" t="s">
        <v>45</v>
      </c>
      <c r="K66" s="51" t="s">
        <v>108</v>
      </c>
      <c r="L66" s="52">
        <v>1200</v>
      </c>
      <c r="M66" s="52">
        <v>0</v>
      </c>
      <c r="N66" s="53">
        <v>0</v>
      </c>
      <c r="P66" s="38"/>
    </row>
    <row r="67" spans="2:16" s="14" customFormat="1" ht="12.75" outlineLevel="3">
      <c r="B67" s="55" t="s">
        <v>32</v>
      </c>
      <c r="C67" s="50" t="s">
        <v>87</v>
      </c>
      <c r="D67" s="50" t="s">
        <v>115</v>
      </c>
      <c r="E67" s="50" t="s">
        <v>10</v>
      </c>
      <c r="F67" s="50" t="s">
        <v>54</v>
      </c>
      <c r="G67" s="50" t="s">
        <v>8</v>
      </c>
      <c r="H67" s="50" t="s">
        <v>8</v>
      </c>
      <c r="I67" s="50" t="s">
        <v>8</v>
      </c>
      <c r="J67" s="50" t="s">
        <v>45</v>
      </c>
      <c r="K67" s="51" t="s">
        <v>108</v>
      </c>
      <c r="L67" s="52">
        <v>3000</v>
      </c>
      <c r="M67" s="52">
        <v>0</v>
      </c>
      <c r="N67" s="53">
        <v>0</v>
      </c>
      <c r="P67" s="38"/>
    </row>
    <row r="68" spans="2:17" s="14" customFormat="1" ht="13.5" outlineLevel="2" thickBot="1">
      <c r="B68" s="65"/>
      <c r="C68" s="66" t="s">
        <v>87</v>
      </c>
      <c r="D68" s="66" t="s">
        <v>63</v>
      </c>
      <c r="E68" s="67"/>
      <c r="F68" s="67"/>
      <c r="G68" s="67"/>
      <c r="H68" s="67"/>
      <c r="I68" s="67"/>
      <c r="J68" s="67"/>
      <c r="K68" s="67"/>
      <c r="L68" s="69">
        <f>SUM(L64:L67)</f>
        <v>134448</v>
      </c>
      <c r="M68" s="69">
        <f>SUM(M64:M67)</f>
        <v>130248</v>
      </c>
      <c r="N68" s="78">
        <f>SUM(N64:N67)</f>
        <v>130248</v>
      </c>
      <c r="P68" s="38"/>
      <c r="Q68" s="38"/>
    </row>
    <row r="69" spans="2:17" s="14" customFormat="1" ht="13.5" outlineLevel="1" thickBot="1">
      <c r="B69" s="127" t="s">
        <v>35</v>
      </c>
      <c r="C69" s="128"/>
      <c r="D69" s="128"/>
      <c r="E69" s="128"/>
      <c r="F69" s="128"/>
      <c r="G69" s="128"/>
      <c r="H69" s="128"/>
      <c r="I69" s="128"/>
      <c r="J69" s="128"/>
      <c r="K69" s="128"/>
      <c r="L69" s="79">
        <f>L52+L61+L63+L68</f>
        <v>29630900.14</v>
      </c>
      <c r="M69" s="79">
        <f>M52+M61+M63+M68</f>
        <v>31006088.56</v>
      </c>
      <c r="N69" s="114">
        <f>N52+N61+N63+N68</f>
        <v>29973426.56</v>
      </c>
      <c r="P69" s="38"/>
      <c r="Q69" s="38"/>
    </row>
    <row r="70" spans="2:17" s="14" customFormat="1" ht="12.75" outlineLevel="3">
      <c r="B70" s="80" t="s">
        <v>32</v>
      </c>
      <c r="C70" s="81" t="s">
        <v>94</v>
      </c>
      <c r="D70" s="81" t="s">
        <v>96</v>
      </c>
      <c r="E70" s="81" t="s">
        <v>10</v>
      </c>
      <c r="F70" s="81" t="s">
        <v>54</v>
      </c>
      <c r="G70" s="81" t="s">
        <v>8</v>
      </c>
      <c r="H70" s="81" t="s">
        <v>8</v>
      </c>
      <c r="I70" s="81" t="s">
        <v>8</v>
      </c>
      <c r="J70" s="81" t="s">
        <v>45</v>
      </c>
      <c r="K70" s="82" t="s">
        <v>97</v>
      </c>
      <c r="L70" s="83">
        <v>360150</v>
      </c>
      <c r="M70" s="83">
        <v>360150</v>
      </c>
      <c r="N70" s="84">
        <v>360150</v>
      </c>
      <c r="P70" s="38"/>
      <c r="Q70" s="38"/>
    </row>
    <row r="71" spans="2:17" s="14" customFormat="1" ht="12.75" customHeight="1" outlineLevel="2" thickBot="1">
      <c r="B71" s="85"/>
      <c r="C71" s="86" t="s">
        <v>94</v>
      </c>
      <c r="D71" s="86" t="s">
        <v>95</v>
      </c>
      <c r="E71" s="87"/>
      <c r="F71" s="87"/>
      <c r="G71" s="87"/>
      <c r="H71" s="87"/>
      <c r="I71" s="87"/>
      <c r="J71" s="87"/>
      <c r="K71" s="87"/>
      <c r="L71" s="88">
        <f aca="true" t="shared" si="0" ref="L71:N72">L70</f>
        <v>360150</v>
      </c>
      <c r="M71" s="88">
        <f t="shared" si="0"/>
        <v>360150</v>
      </c>
      <c r="N71" s="89">
        <f t="shared" si="0"/>
        <v>360150</v>
      </c>
      <c r="P71" s="38"/>
      <c r="Q71" s="38"/>
    </row>
    <row r="72" spans="2:17" s="14" customFormat="1" ht="14.25" customHeight="1" outlineLevel="1" thickBot="1">
      <c r="B72" s="134" t="s">
        <v>35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90">
        <f t="shared" si="0"/>
        <v>360150</v>
      </c>
      <c r="M72" s="90">
        <f t="shared" si="0"/>
        <v>360150</v>
      </c>
      <c r="N72" s="91">
        <f t="shared" si="0"/>
        <v>360150</v>
      </c>
      <c r="P72" s="38"/>
      <c r="Q72" s="38"/>
    </row>
    <row r="73" spans="2:14" s="14" customFormat="1" ht="12.75" customHeight="1" outlineLevel="3">
      <c r="B73" s="92" t="s">
        <v>31</v>
      </c>
      <c r="C73" s="93" t="s">
        <v>87</v>
      </c>
      <c r="D73" s="93" t="s">
        <v>131</v>
      </c>
      <c r="E73" s="93" t="s">
        <v>10</v>
      </c>
      <c r="F73" s="93" t="s">
        <v>53</v>
      </c>
      <c r="G73" s="93" t="s">
        <v>15</v>
      </c>
      <c r="H73" s="93" t="s">
        <v>8</v>
      </c>
      <c r="I73" s="93" t="s">
        <v>151</v>
      </c>
      <c r="J73" s="93" t="s">
        <v>152</v>
      </c>
      <c r="K73" s="94" t="s">
        <v>108</v>
      </c>
      <c r="L73" s="95">
        <v>700000</v>
      </c>
      <c r="M73" s="95">
        <v>0</v>
      </c>
      <c r="N73" s="96">
        <v>0</v>
      </c>
    </row>
    <row r="74" spans="2:14" s="14" customFormat="1" ht="12.75" customHeight="1" outlineLevel="3">
      <c r="B74" s="49" t="s">
        <v>31</v>
      </c>
      <c r="C74" s="70" t="s">
        <v>87</v>
      </c>
      <c r="D74" s="70" t="s">
        <v>131</v>
      </c>
      <c r="E74" s="70" t="s">
        <v>10</v>
      </c>
      <c r="F74" s="70" t="s">
        <v>53</v>
      </c>
      <c r="G74" s="70" t="s">
        <v>15</v>
      </c>
      <c r="H74" s="70" t="s">
        <v>8</v>
      </c>
      <c r="I74" s="70" t="s">
        <v>151</v>
      </c>
      <c r="J74" s="70" t="s">
        <v>152</v>
      </c>
      <c r="K74" s="51" t="s">
        <v>108</v>
      </c>
      <c r="L74" s="72">
        <v>36842.11</v>
      </c>
      <c r="M74" s="72">
        <v>0</v>
      </c>
      <c r="N74" s="97">
        <v>0</v>
      </c>
    </row>
    <row r="75" spans="2:17" s="14" customFormat="1" ht="12.75" customHeight="1" outlineLevel="2" thickBot="1">
      <c r="B75" s="98"/>
      <c r="C75" s="99" t="s">
        <v>87</v>
      </c>
      <c r="D75" s="99" t="s">
        <v>131</v>
      </c>
      <c r="E75" s="100"/>
      <c r="F75" s="100"/>
      <c r="G75" s="100"/>
      <c r="H75" s="100"/>
      <c r="I75" s="100"/>
      <c r="J75" s="100"/>
      <c r="K75" s="100"/>
      <c r="L75" s="101">
        <f>SUM(L73:L74)</f>
        <v>736842.11</v>
      </c>
      <c r="M75" s="101">
        <f>SUM(M73:M74)</f>
        <v>0</v>
      </c>
      <c r="N75" s="102">
        <f>SUM(N73:N74)</f>
        <v>0</v>
      </c>
      <c r="P75" s="38"/>
      <c r="Q75" s="38"/>
    </row>
    <row r="76" spans="2:27" s="14" customFormat="1" ht="14.25" customHeight="1" outlineLevel="1" thickBot="1">
      <c r="B76" s="136" t="s">
        <v>35</v>
      </c>
      <c r="C76" s="137"/>
      <c r="D76" s="137"/>
      <c r="E76" s="137"/>
      <c r="F76" s="137"/>
      <c r="G76" s="137"/>
      <c r="H76" s="137"/>
      <c r="I76" s="137"/>
      <c r="J76" s="137"/>
      <c r="K76" s="138"/>
      <c r="L76" s="103">
        <f>SUM(L73:L74)</f>
        <v>736842.11</v>
      </c>
      <c r="M76" s="103">
        <f>SUM(M73:M74)</f>
        <v>0</v>
      </c>
      <c r="N76" s="124">
        <f>SUM(N73:N74)</f>
        <v>0</v>
      </c>
      <c r="P76" s="104"/>
      <c r="Q76" s="104"/>
      <c r="R76" s="104"/>
      <c r="S76" s="104"/>
      <c r="T76" s="104"/>
      <c r="U76" s="104"/>
      <c r="V76" s="104"/>
      <c r="W76" s="104"/>
      <c r="X76" s="105"/>
      <c r="Y76" s="106"/>
      <c r="Z76" s="106"/>
      <c r="AA76" s="106"/>
    </row>
    <row r="77" spans="2:17" s="14" customFormat="1" ht="51" outlineLevel="1">
      <c r="B77" s="55" t="s">
        <v>32</v>
      </c>
      <c r="C77" s="50" t="s">
        <v>98</v>
      </c>
      <c r="D77" s="50" t="s">
        <v>140</v>
      </c>
      <c r="E77" s="50" t="s">
        <v>16</v>
      </c>
      <c r="F77" s="50" t="s">
        <v>54</v>
      </c>
      <c r="G77" s="50" t="s">
        <v>141</v>
      </c>
      <c r="H77" s="50" t="s">
        <v>8</v>
      </c>
      <c r="I77" s="50" t="s">
        <v>142</v>
      </c>
      <c r="J77" s="50" t="s">
        <v>143</v>
      </c>
      <c r="K77" s="51" t="s">
        <v>103</v>
      </c>
      <c r="L77" s="107">
        <v>1527895</v>
      </c>
      <c r="M77" s="107">
        <v>1527895</v>
      </c>
      <c r="N77" s="125">
        <v>1527895</v>
      </c>
      <c r="P77" s="38"/>
      <c r="Q77" s="38"/>
    </row>
    <row r="78" spans="2:17" s="31" customFormat="1" ht="12.75" outlineLevel="1">
      <c r="B78" s="108"/>
      <c r="C78" s="109" t="s">
        <v>98</v>
      </c>
      <c r="D78" s="109" t="s">
        <v>140</v>
      </c>
      <c r="E78" s="110"/>
      <c r="F78" s="110"/>
      <c r="G78" s="110"/>
      <c r="H78" s="110"/>
      <c r="I78" s="110"/>
      <c r="J78" s="110"/>
      <c r="K78" s="110"/>
      <c r="L78" s="69">
        <f>SUM(L77)</f>
        <v>1527895</v>
      </c>
      <c r="M78" s="69">
        <f>SUM(M77)</f>
        <v>1527895</v>
      </c>
      <c r="N78" s="78">
        <f>SUM(N77)</f>
        <v>1527895</v>
      </c>
      <c r="P78" s="111"/>
      <c r="Q78" s="111"/>
    </row>
    <row r="79" spans="2:17" s="14" customFormat="1" ht="17.25" customHeight="1" outlineLevel="3">
      <c r="B79" s="55" t="s">
        <v>32</v>
      </c>
      <c r="C79" s="50" t="s">
        <v>98</v>
      </c>
      <c r="D79" s="50" t="s">
        <v>100</v>
      </c>
      <c r="E79" s="50" t="s">
        <v>16</v>
      </c>
      <c r="F79" s="50" t="s">
        <v>54</v>
      </c>
      <c r="G79" s="50" t="s">
        <v>15</v>
      </c>
      <c r="H79" s="50" t="s">
        <v>8</v>
      </c>
      <c r="I79" s="50" t="s">
        <v>101</v>
      </c>
      <c r="J79" s="50" t="s">
        <v>102</v>
      </c>
      <c r="K79" s="51" t="s">
        <v>103</v>
      </c>
      <c r="L79" s="52">
        <v>1124842</v>
      </c>
      <c r="M79" s="52">
        <v>1124842</v>
      </c>
      <c r="N79" s="53">
        <v>1124842</v>
      </c>
      <c r="O79" s="61">
        <v>1856700</v>
      </c>
      <c r="P79" s="38"/>
      <c r="Q79" s="38"/>
    </row>
    <row r="80" spans="2:17" s="14" customFormat="1" ht="13.5" outlineLevel="2" thickBot="1">
      <c r="B80" s="85"/>
      <c r="C80" s="112" t="s">
        <v>98</v>
      </c>
      <c r="D80" s="112" t="s">
        <v>99</v>
      </c>
      <c r="E80" s="87"/>
      <c r="F80" s="87"/>
      <c r="G80" s="87"/>
      <c r="H80" s="87"/>
      <c r="I80" s="87"/>
      <c r="J80" s="87"/>
      <c r="K80" s="113"/>
      <c r="L80" s="88">
        <f>L79</f>
        <v>1124842</v>
      </c>
      <c r="M80" s="88">
        <f>M79</f>
        <v>1124842</v>
      </c>
      <c r="N80" s="89">
        <f>N79</f>
        <v>1124842</v>
      </c>
      <c r="P80" s="38"/>
      <c r="Q80" s="38"/>
    </row>
    <row r="81" spans="2:17" s="14" customFormat="1" ht="13.5" outlineLevel="2" thickBot="1">
      <c r="B81" s="127" t="s">
        <v>35</v>
      </c>
      <c r="C81" s="128"/>
      <c r="D81" s="128"/>
      <c r="E81" s="128"/>
      <c r="F81" s="128"/>
      <c r="G81" s="128"/>
      <c r="H81" s="128"/>
      <c r="I81" s="128"/>
      <c r="J81" s="128"/>
      <c r="K81" s="128"/>
      <c r="L81" s="79">
        <f>L80+L78</f>
        <v>2652737</v>
      </c>
      <c r="M81" s="79">
        <f>M80+M78</f>
        <v>2652737</v>
      </c>
      <c r="N81" s="114">
        <f>N80+N78</f>
        <v>2652737</v>
      </c>
      <c r="P81" s="38"/>
      <c r="Q81" s="38"/>
    </row>
    <row r="82" spans="2:17" s="14" customFormat="1" ht="15" thickBot="1">
      <c r="B82" s="129" t="s">
        <v>74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15">
        <f>L69+L72+L81+L76</f>
        <v>33380629.25</v>
      </c>
      <c r="M82" s="115">
        <f>M69+M72+M81+M76</f>
        <v>34018975.56</v>
      </c>
      <c r="N82" s="126">
        <f>N69+N72+N81+N76</f>
        <v>32986313.56</v>
      </c>
      <c r="O82" s="116" t="e">
        <f>O69+O72+O81+#REF!</f>
        <v>#REF!</v>
      </c>
      <c r="P82" s="38"/>
      <c r="Q82" s="38"/>
    </row>
    <row r="83" spans="2:17" s="14" customFormat="1" ht="12.75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P83" s="38"/>
      <c r="Q83" s="38"/>
    </row>
    <row r="84" spans="2:16" s="14" customFormat="1" ht="12.75" customHeight="1">
      <c r="B84" s="117" t="s">
        <v>36</v>
      </c>
      <c r="C84" s="38"/>
      <c r="D84" s="118" t="s">
        <v>105</v>
      </c>
      <c r="E84" s="38"/>
      <c r="F84" s="118"/>
      <c r="G84" s="38"/>
      <c r="H84" s="118" t="s">
        <v>119</v>
      </c>
      <c r="I84" s="118"/>
      <c r="J84" s="38"/>
      <c r="K84" s="38"/>
      <c r="L84" s="119"/>
      <c r="M84" s="119"/>
      <c r="N84" s="119"/>
      <c r="P84" s="38"/>
    </row>
    <row r="85" spans="2:16" s="14" customFormat="1" ht="12.75" customHeight="1">
      <c r="B85" s="117" t="s">
        <v>37</v>
      </c>
      <c r="C85" s="38"/>
      <c r="D85" s="38" t="s">
        <v>75</v>
      </c>
      <c r="E85" s="38"/>
      <c r="F85" s="38" t="s">
        <v>47</v>
      </c>
      <c r="G85" s="38"/>
      <c r="H85" s="38" t="s">
        <v>70</v>
      </c>
      <c r="I85" s="38"/>
      <c r="J85" s="38"/>
      <c r="K85" s="38"/>
      <c r="L85" s="119"/>
      <c r="M85" s="119"/>
      <c r="N85" s="119"/>
      <c r="P85" s="38"/>
    </row>
    <row r="86" spans="2:14" s="14" customFormat="1" ht="12.75" customHeight="1">
      <c r="B86" s="117"/>
      <c r="C86" s="38"/>
      <c r="D86" s="38"/>
      <c r="E86" s="38"/>
      <c r="F86" s="38"/>
      <c r="G86" s="38"/>
      <c r="H86" s="38"/>
      <c r="I86" s="38"/>
      <c r="J86" s="38"/>
      <c r="K86" s="38"/>
      <c r="L86" s="119"/>
      <c r="M86" s="119"/>
      <c r="N86" s="119"/>
    </row>
    <row r="87" spans="2:14" s="14" customFormat="1" ht="12.75" customHeight="1">
      <c r="B87" s="117" t="s">
        <v>38</v>
      </c>
      <c r="C87" s="38"/>
      <c r="D87" s="118"/>
      <c r="E87" s="38"/>
      <c r="F87" s="118" t="s">
        <v>39</v>
      </c>
      <c r="G87" s="118"/>
      <c r="H87" s="118"/>
      <c r="I87" s="38"/>
      <c r="J87" s="38"/>
      <c r="K87" s="38"/>
      <c r="L87" s="38"/>
      <c r="M87" s="38"/>
      <c r="N87" s="38"/>
    </row>
    <row r="88" spans="2:14" s="14" customFormat="1" ht="12.75" customHeight="1">
      <c r="B88" s="117"/>
      <c r="C88" s="38"/>
      <c r="D88" s="38" t="s">
        <v>47</v>
      </c>
      <c r="E88" s="38"/>
      <c r="F88" s="38" t="s">
        <v>70</v>
      </c>
      <c r="G88" s="38"/>
      <c r="H88" s="38"/>
      <c r="I88" s="38"/>
      <c r="J88" s="38"/>
      <c r="K88" s="38"/>
      <c r="L88" s="38"/>
      <c r="M88" s="38"/>
      <c r="N88" s="38"/>
    </row>
    <row r="89" spans="2:14" s="14" customFormat="1" ht="19.5" customHeight="1">
      <c r="B89" s="117" t="s">
        <v>76</v>
      </c>
      <c r="C89" s="38"/>
      <c r="D89" s="118" t="s">
        <v>133</v>
      </c>
      <c r="E89" s="38"/>
      <c r="F89" s="118"/>
      <c r="G89" s="38"/>
      <c r="H89" s="118" t="s">
        <v>139</v>
      </c>
      <c r="I89" s="118"/>
      <c r="J89" s="118"/>
      <c r="K89" s="38"/>
      <c r="L89" s="38"/>
      <c r="M89" s="38"/>
      <c r="N89" s="38"/>
    </row>
    <row r="90" spans="2:14" s="14" customFormat="1" ht="12.75" customHeight="1">
      <c r="B90" s="38"/>
      <c r="C90" s="38"/>
      <c r="D90" s="38" t="s">
        <v>75</v>
      </c>
      <c r="E90" s="38"/>
      <c r="F90" s="38" t="s">
        <v>47</v>
      </c>
      <c r="G90" s="38"/>
      <c r="H90" s="38" t="s">
        <v>70</v>
      </c>
      <c r="I90" s="38"/>
      <c r="J90" s="38"/>
      <c r="K90" s="38"/>
      <c r="L90" s="38"/>
      <c r="M90" s="38"/>
      <c r="N90" s="38"/>
    </row>
    <row r="91" spans="2:14" s="14" customFormat="1" ht="12.75" customHeight="1">
      <c r="B91" s="120" t="s">
        <v>150</v>
      </c>
      <c r="C91" s="121"/>
      <c r="D91" s="121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="14" customFormat="1" ht="12.75" customHeight="1"/>
    <row r="93" s="14" customFormat="1" ht="12.75" customHeight="1"/>
    <row r="94" s="14" customFormat="1" ht="12.75" customHeight="1"/>
    <row r="95" s="14" customFormat="1" ht="12.75" customHeight="1"/>
    <row r="96" s="14" customFormat="1" ht="12.75" customHeight="1"/>
    <row r="97" s="14" customFormat="1" ht="12.75" customHeight="1"/>
    <row r="98" s="14" customFormat="1" ht="12.75" customHeight="1"/>
    <row r="99" s="14" customFormat="1" ht="12.75" customHeight="1"/>
    <row r="100" s="14" customFormat="1" ht="12.75" customHeight="1"/>
    <row r="101" s="14" customFormat="1" ht="12.75" customHeight="1"/>
    <row r="102" s="14" customFormat="1" ht="12.75" customHeight="1"/>
    <row r="103" s="14" customFormat="1" ht="12.75" customHeight="1"/>
    <row r="104" s="14" customFormat="1" ht="12.75" customHeight="1"/>
    <row r="105" s="14" customFormat="1" ht="12.75" customHeight="1"/>
    <row r="106" s="14" customFormat="1" ht="12.75" customHeight="1"/>
    <row r="107" s="14" customFormat="1" ht="12.75" customHeight="1"/>
    <row r="108" s="14" customFormat="1" ht="12.75" customHeight="1"/>
    <row r="109" s="14" customFormat="1" ht="12.75" customHeight="1"/>
    <row r="110" s="14" customFormat="1" ht="12.75" customHeight="1"/>
    <row r="111" s="14" customFormat="1" ht="12.75" customHeight="1"/>
    <row r="112" s="14" customFormat="1" ht="12.75" customHeight="1"/>
    <row r="113" s="14" customFormat="1" ht="12.75" customHeight="1"/>
    <row r="114" s="14" customFormat="1" ht="12.75" customHeight="1"/>
    <row r="115" s="14" customFormat="1" ht="12.75" customHeight="1"/>
    <row r="116" s="14" customFormat="1" ht="12.75" customHeight="1"/>
    <row r="117" s="14" customFormat="1" ht="12.75" customHeight="1"/>
    <row r="118" s="14" customFormat="1" ht="12.75" customHeight="1"/>
    <row r="119" s="14" customFormat="1" ht="12.75" customHeight="1"/>
    <row r="120" s="14" customFormat="1" ht="12.75" customHeight="1"/>
    <row r="121" s="14" customFormat="1" ht="12.75" customHeight="1"/>
    <row r="122" s="14" customFormat="1" ht="12.75" customHeight="1"/>
    <row r="123" s="14" customFormat="1" ht="12.75" customHeight="1"/>
    <row r="124" s="14" customFormat="1" ht="12.75" customHeight="1"/>
    <row r="125" s="14" customFormat="1" ht="12.75" customHeight="1"/>
    <row r="126" s="14" customFormat="1" ht="12.75" customHeight="1"/>
    <row r="127" s="14" customFormat="1" ht="12.75" customHeight="1"/>
    <row r="128" s="14" customFormat="1" ht="12.75" customHeight="1"/>
    <row r="129" s="14" customFormat="1" ht="12.75" customHeight="1"/>
    <row r="130" s="14" customFormat="1" ht="12.75" customHeight="1"/>
    <row r="131" s="14" customFormat="1" ht="12.75" customHeight="1"/>
    <row r="132" s="14" customFormat="1" ht="12.75" customHeight="1"/>
    <row r="133" s="14" customFormat="1" ht="12.75" customHeight="1"/>
    <row r="134" s="14" customFormat="1" ht="12.75" customHeight="1"/>
  </sheetData>
  <sheetProtection/>
  <mergeCells count="8">
    <mergeCell ref="B81:K81"/>
    <mergeCell ref="B82:K82"/>
    <mergeCell ref="B69:K69"/>
    <mergeCell ref="K8:M8"/>
    <mergeCell ref="B9:M9"/>
    <mergeCell ref="B10:M10"/>
    <mergeCell ref="B72:K72"/>
    <mergeCell ref="B76:K76"/>
  </mergeCells>
  <printOptions/>
  <pageMargins left="0.5511811023622047" right="0.1968503937007874" top="0.3937007874015748" bottom="0.1968503937007874" header="0.5118110236220472" footer="0.1968503937007874"/>
  <pageSetup horizontalDpi="600" verticalDpi="600" orientation="landscape" paperSize="9" scale="95" r:id="rId2"/>
  <headerFooter alignWithMargins="0">
    <oddFooter>&amp;R&amp;"Times New Roman,обычный"Страница &amp;P из &amp;N</oddFooter>
  </headerFooter>
  <rowBreaks count="2" manualBreakCount="2">
    <brk id="40" max="13" man="1"/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rep:2.41.2.31</dc:description>
  <cp:lastModifiedBy>Пользователь</cp:lastModifiedBy>
  <cp:lastPrinted>2020-12-16T14:56:08Z</cp:lastPrinted>
  <dcterms:created xsi:type="dcterms:W3CDTF">2017-01-19T14:49:29Z</dcterms:created>
  <dcterms:modified xsi:type="dcterms:W3CDTF">2022-06-15T09:00:19Z</dcterms:modified>
  <cp:category/>
  <cp:version/>
  <cp:contentType/>
  <cp:contentStatus/>
</cp:coreProperties>
</file>